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2035" windowHeight="110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15" i="1" l="1"/>
  <c r="H15" i="1"/>
  <c r="K15" i="1" s="1"/>
  <c r="P15" i="1" s="1"/>
  <c r="G15" i="1"/>
  <c r="F15" i="1"/>
  <c r="N15" i="1" s="1"/>
  <c r="O15" i="1" s="1"/>
  <c r="M14" i="1"/>
  <c r="J14" i="1" s="1"/>
  <c r="I14" i="1"/>
  <c r="H14" i="1"/>
  <c r="K14" i="1" s="1"/>
  <c r="G14" i="1"/>
  <c r="F14" i="1"/>
  <c r="N14" i="1" s="1"/>
  <c r="M13" i="1"/>
  <c r="J13" i="1" s="1"/>
  <c r="I13" i="1"/>
  <c r="H13" i="1"/>
  <c r="K13" i="1" s="1"/>
  <c r="G13" i="1"/>
  <c r="F13" i="1"/>
  <c r="N13" i="1" s="1"/>
  <c r="M12" i="1"/>
  <c r="J12" i="1" s="1"/>
  <c r="I12" i="1"/>
  <c r="H12" i="1"/>
  <c r="K12" i="1" s="1"/>
  <c r="G12" i="1"/>
  <c r="F12" i="1"/>
  <c r="N12" i="1" s="1"/>
  <c r="M11" i="1"/>
  <c r="J11" i="1"/>
  <c r="I11" i="1"/>
  <c r="H11" i="1"/>
  <c r="K11" i="1" s="1"/>
  <c r="G11" i="1"/>
  <c r="F11" i="1"/>
  <c r="N11" i="1" s="1"/>
  <c r="M10" i="1"/>
  <c r="J10" i="1"/>
  <c r="I10" i="1"/>
  <c r="H10" i="1"/>
  <c r="K10" i="1" s="1"/>
  <c r="G10" i="1"/>
  <c r="F10" i="1"/>
  <c r="N10" i="1" s="1"/>
  <c r="M9" i="1"/>
  <c r="J9" i="1"/>
  <c r="I9" i="1"/>
  <c r="H9" i="1"/>
  <c r="K9" i="1" s="1"/>
  <c r="G9" i="1"/>
  <c r="F9" i="1"/>
  <c r="N9" i="1" s="1"/>
  <c r="M8" i="1"/>
  <c r="J8" i="1"/>
  <c r="I8" i="1"/>
  <c r="H8" i="1"/>
  <c r="K8" i="1" s="1"/>
  <c r="G8" i="1"/>
  <c r="F8" i="1"/>
  <c r="N8" i="1" s="1"/>
  <c r="M7" i="1"/>
  <c r="J7" i="1"/>
  <c r="I7" i="1"/>
  <c r="H7" i="1"/>
  <c r="K7" i="1" s="1"/>
  <c r="G7" i="1"/>
  <c r="F7" i="1"/>
  <c r="N7" i="1" s="1"/>
  <c r="P11" i="1" l="1"/>
  <c r="L11" i="1"/>
  <c r="Q11" i="1" s="1"/>
  <c r="R11" i="1" s="1"/>
  <c r="P13" i="1"/>
  <c r="L13" i="1"/>
  <c r="S13" i="1" s="1"/>
  <c r="P7" i="1"/>
  <c r="L7" i="1"/>
  <c r="P14" i="1"/>
  <c r="L14" i="1"/>
  <c r="Q14" i="1" s="1"/>
  <c r="R14" i="1" s="1"/>
  <c r="P9" i="1"/>
  <c r="L9" i="1"/>
  <c r="S7" i="1"/>
  <c r="S14" i="1"/>
  <c r="P8" i="1"/>
  <c r="L8" i="1"/>
  <c r="P10" i="1"/>
  <c r="L10" i="1"/>
  <c r="Q10" i="1" s="1"/>
  <c r="U10" i="1" s="1"/>
  <c r="U11" i="1"/>
  <c r="P12" i="1"/>
  <c r="L12" i="1"/>
  <c r="U14" i="1"/>
  <c r="O7" i="1"/>
  <c r="O8" i="1"/>
  <c r="O9" i="1"/>
  <c r="O10" i="1"/>
  <c r="O11" i="1"/>
  <c r="O12" i="1"/>
  <c r="O13" i="1"/>
  <c r="O14" i="1"/>
  <c r="Q12" i="1" l="1"/>
  <c r="Q8" i="1"/>
  <c r="S8" i="1"/>
  <c r="Q9" i="1"/>
  <c r="Q7" i="1"/>
  <c r="S12" i="1"/>
  <c r="S9" i="1"/>
  <c r="T9" i="1" s="1"/>
  <c r="R10" i="1"/>
  <c r="S10" i="1"/>
  <c r="T10" i="1" s="1"/>
  <c r="T14" i="1"/>
  <c r="Q13" i="1"/>
  <c r="S11" i="1"/>
  <c r="T11" i="1" s="1"/>
  <c r="R9" i="1" l="1"/>
  <c r="U9" i="1"/>
  <c r="T12" i="1"/>
  <c r="U8" i="1"/>
  <c r="R8" i="1"/>
  <c r="U7" i="1"/>
  <c r="R7" i="1"/>
  <c r="T7" i="1" s="1"/>
  <c r="U12" i="1"/>
  <c r="R12" i="1"/>
  <c r="R13" i="1"/>
  <c r="T13" i="1" s="1"/>
  <c r="U13" i="1"/>
  <c r="T8" i="1"/>
</calcChain>
</file>

<file path=xl/sharedStrings.xml><?xml version="1.0" encoding="utf-8"?>
<sst xmlns="http://schemas.openxmlformats.org/spreadsheetml/2006/main" count="103" uniqueCount="71">
  <si>
    <t>This spreadsheet can be used to compute KAPPA and percent agreement (see "Coding Manual for 'What it will take to end homelessness?'" Technical Report)</t>
  </si>
  <si>
    <t>Udated DG Hendry (January 7, 2013)</t>
  </si>
  <si>
    <t xml:space="preserve">CODING DATA </t>
  </si>
  <si>
    <t>N=</t>
  </si>
  <si>
    <t xml:space="preserve">CODING MANUAL </t>
  </si>
  <si>
    <t>TALLIES (COMPUTED)</t>
  </si>
  <si>
    <t>CONTINGENCY TABLE (COMPUTED)</t>
  </si>
  <si>
    <t>INTER-RATER AGREEMENT (COMPUTED)</t>
  </si>
  <si>
    <t>Excerpt</t>
  </si>
  <si>
    <t>Coder-1</t>
  </si>
  <si>
    <t>Coder-2</t>
  </si>
  <si>
    <t xml:space="preserve"> </t>
  </si>
  <si>
    <t>MARGINALS</t>
  </si>
  <si>
    <t>CELLS</t>
  </si>
  <si>
    <t>KAPPA</t>
  </si>
  <si>
    <t>Percent</t>
  </si>
  <si>
    <t>A</t>
  </si>
  <si>
    <t xml:space="preserve">Name </t>
  </si>
  <si>
    <t>ID</t>
  </si>
  <si>
    <t>Agree</t>
  </si>
  <si>
    <t>Coder 1</t>
  </si>
  <si>
    <t>Coder 2</t>
  </si>
  <si>
    <t>f1</t>
  </si>
  <si>
    <t>f2</t>
  </si>
  <si>
    <t>g1</t>
  </si>
  <si>
    <t>g2</t>
  </si>
  <si>
    <t>N</t>
  </si>
  <si>
    <t>a</t>
  </si>
  <si>
    <t>b</t>
  </si>
  <si>
    <t xml:space="preserve">c </t>
  </si>
  <si>
    <t>d</t>
  </si>
  <si>
    <t>Obsv'd</t>
  </si>
  <si>
    <t>Chance</t>
  </si>
  <si>
    <t>Kappa</t>
  </si>
  <si>
    <t>A.1</t>
  </si>
  <si>
    <t xml:space="preserve">Code A </t>
  </si>
  <si>
    <t>NEW</t>
  </si>
  <si>
    <t>Sub-code A1</t>
  </si>
  <si>
    <t>B</t>
  </si>
  <si>
    <t>Sub-code A2</t>
  </si>
  <si>
    <t>A.2</t>
  </si>
  <si>
    <t>B.1</t>
  </si>
  <si>
    <t>Code B</t>
  </si>
  <si>
    <t>C</t>
  </si>
  <si>
    <t xml:space="preserve">Sub-code B1 </t>
  </si>
  <si>
    <t>XXX</t>
  </si>
  <si>
    <t>Code C</t>
  </si>
  <si>
    <t>New Code needed</t>
  </si>
  <si>
    <t>Not codeable</t>
  </si>
  <si>
    <t>...</t>
  </si>
  <si>
    <t>Region</t>
  </si>
  <si>
    <t xml:space="preserve">Description </t>
  </si>
  <si>
    <t>CODING DATA</t>
  </si>
  <si>
    <t xml:space="preserve">Enter the 'raw' coding data in these three columns, indicating how coder 1 and coder 2 (which could be a standard) coded each excerpt </t>
  </si>
  <si>
    <r>
      <rPr>
        <b/>
        <sz val="11"/>
        <color theme="1"/>
        <rFont val="Calibri"/>
        <family val="2"/>
        <scheme val="minor"/>
      </rPr>
      <t>Excerpt</t>
    </r>
    <r>
      <rPr>
        <sz val="11"/>
        <color theme="1"/>
        <rFont val="Calibri"/>
        <family val="2"/>
        <scheme val="minor"/>
      </rPr>
      <t xml:space="preserve"> - The ID of the excerpt that is being coded</t>
    </r>
  </si>
  <si>
    <r>
      <rPr>
        <b/>
        <sz val="11"/>
        <color theme="1"/>
        <rFont val="Calibri"/>
        <family val="2"/>
        <scheme val="minor"/>
      </rPr>
      <t>Coder-1</t>
    </r>
    <r>
      <rPr>
        <sz val="11"/>
        <color theme="1"/>
        <rFont val="Calibri"/>
        <family val="2"/>
        <scheme val="minor"/>
      </rPr>
      <t xml:space="preserve"> - The code that coder 1 used for the excerpt</t>
    </r>
  </si>
  <si>
    <r>
      <rPr>
        <b/>
        <sz val="11"/>
        <color theme="1"/>
        <rFont val="Calibri"/>
        <family val="2"/>
        <scheme val="minor"/>
      </rPr>
      <t>Coder-2</t>
    </r>
    <r>
      <rPr>
        <sz val="11"/>
        <color theme="1"/>
        <rFont val="Calibri"/>
        <family val="2"/>
        <scheme val="minor"/>
      </rPr>
      <t xml:space="preserve"> - The code that coder 2 used for the excerpt </t>
    </r>
  </si>
  <si>
    <t>Enter the total number of excerpts here - this value needs to be inputted because excerpts can be coded multiple times (e.g., see excerpt 1 and 3)</t>
  </si>
  <si>
    <t>CODING MANUAL</t>
  </si>
  <si>
    <t>The coding manual is represented in these two columns. Enter this data:</t>
  </si>
  <si>
    <r>
      <rPr>
        <b/>
        <sz val="11"/>
        <color theme="1"/>
        <rFont val="Calibri"/>
        <family val="2"/>
        <scheme val="minor"/>
      </rPr>
      <t>Name</t>
    </r>
    <r>
      <rPr>
        <sz val="11"/>
        <color theme="1"/>
        <rFont val="Calibri"/>
        <family val="2"/>
        <scheme val="minor"/>
      </rPr>
      <t xml:space="preserve"> - Enter a descriptive label for the code </t>
    </r>
  </si>
  <si>
    <r>
      <rPr>
        <b/>
        <sz val="11"/>
        <color theme="1"/>
        <rFont val="Calibri"/>
        <family val="2"/>
        <scheme val="minor"/>
      </rPr>
      <t>ID</t>
    </r>
    <r>
      <rPr>
        <sz val="11"/>
        <color theme="1"/>
        <rFont val="Calibri"/>
        <family val="2"/>
        <scheme val="minor"/>
      </rPr>
      <t xml:space="preserve"> - Enter a short symbolic label which stands for the code</t>
    </r>
  </si>
  <si>
    <t>TALLIES</t>
  </si>
  <si>
    <t xml:space="preserve">These formulas tally the number of applications of the code -- that is, how many times coder 1 and 2 used a code and how many times they agreed </t>
  </si>
  <si>
    <r>
      <rPr>
        <b/>
        <sz val="11"/>
        <color theme="1"/>
        <rFont val="Calibri"/>
        <family val="2"/>
        <scheme val="minor"/>
      </rPr>
      <t xml:space="preserve">Agree - </t>
    </r>
    <r>
      <rPr>
        <sz val="11"/>
        <color theme="1"/>
        <rFont val="Calibri"/>
        <family val="2"/>
        <scheme val="minor"/>
      </rPr>
      <t>The number of agreements between coder #1 and coder #2</t>
    </r>
  </si>
  <si>
    <r>
      <rPr>
        <b/>
        <sz val="11"/>
        <color theme="1"/>
        <rFont val="Calibri"/>
        <family val="2"/>
        <scheme val="minor"/>
      </rPr>
      <t>Coder 1</t>
    </r>
    <r>
      <rPr>
        <sz val="11"/>
        <color theme="1"/>
        <rFont val="Calibri"/>
        <family val="2"/>
        <scheme val="minor"/>
      </rPr>
      <t xml:space="preserve"> - The number of times this coder used this code </t>
    </r>
  </si>
  <si>
    <r>
      <rPr>
        <b/>
        <sz val="11"/>
        <color theme="1"/>
        <rFont val="Calibri"/>
        <family val="2"/>
        <scheme val="minor"/>
      </rPr>
      <t>Coder 2</t>
    </r>
    <r>
      <rPr>
        <sz val="11"/>
        <color theme="1"/>
        <rFont val="Calibri"/>
        <family val="2"/>
        <scheme val="minor"/>
      </rPr>
      <t xml:space="preserve"> - The number of times this coder used this code </t>
    </r>
  </si>
  <si>
    <t>CONTINGENCY TABLE</t>
  </si>
  <si>
    <r>
      <t xml:space="preserve">These formulas draw on the tallies and value of </t>
    </r>
    <r>
      <rPr>
        <b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 to compute the </t>
    </r>
    <r>
      <rPr>
        <b/>
        <sz val="11"/>
        <color theme="1"/>
        <rFont val="Calibri"/>
        <family val="2"/>
        <scheme val="minor"/>
      </rPr>
      <t>contingency table</t>
    </r>
  </si>
  <si>
    <t xml:space="preserve">INTER-RATER AGREEMENT </t>
  </si>
  <si>
    <r>
      <t xml:space="preserve">These formulas draw on the </t>
    </r>
    <r>
      <rPr>
        <b/>
        <sz val="11"/>
        <color theme="1"/>
        <rFont val="Calibri"/>
        <family val="2"/>
        <scheme val="minor"/>
      </rPr>
      <t>contingency table</t>
    </r>
    <r>
      <rPr>
        <sz val="11"/>
        <color theme="1"/>
        <rFont val="Calibri"/>
        <family val="2"/>
        <scheme val="minor"/>
      </rPr>
      <t xml:space="preserve"> to compute the </t>
    </r>
    <r>
      <rPr>
        <b/>
        <sz val="11"/>
        <color theme="1"/>
        <rFont val="Calibri"/>
        <family val="2"/>
        <scheme val="minor"/>
      </rPr>
      <t>KAPPA</t>
    </r>
    <r>
      <rPr>
        <sz val="11"/>
        <color theme="1"/>
        <rFont val="Calibri"/>
        <family val="2"/>
        <scheme val="minor"/>
      </rPr>
      <t xml:space="preserve"> and the</t>
    </r>
    <r>
      <rPr>
        <b/>
        <sz val="11"/>
        <color theme="1"/>
        <rFont val="Calibri"/>
        <family val="2"/>
        <scheme val="minor"/>
      </rPr>
      <t xml:space="preserve"> percent agreement </t>
    </r>
    <r>
      <rPr>
        <sz val="11"/>
        <color theme="1"/>
        <rFont val="Calibri"/>
        <family val="2"/>
        <scheme val="minor"/>
      </rPr>
      <t>statistics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</si>
</sst>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2" borderId="0" xfId="0" applyFill="1" applyBorder="1"/>
    <xf numFmtId="0" fontId="2" fillId="2" borderId="0" xfId="0" applyFont="1" applyFill="1" applyBorder="1"/>
    <xf numFmtId="0" fontId="1" fillId="2" borderId="0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4" borderId="3" xfId="0" applyFill="1" applyBorder="1"/>
    <xf numFmtId="0" fontId="1" fillId="4" borderId="4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3" xfId="0" applyFill="1" applyBorder="1"/>
    <xf numFmtId="0" fontId="0" fillId="6" borderId="5" xfId="0" applyFill="1" applyBorder="1"/>
    <xf numFmtId="0" fontId="2" fillId="6" borderId="5" xfId="0" applyFont="1" applyFill="1" applyBorder="1"/>
    <xf numFmtId="0" fontId="0" fillId="7" borderId="5" xfId="0" applyFill="1" applyBorder="1"/>
    <xf numFmtId="0" fontId="0" fillId="7" borderId="4" xfId="0" applyFill="1" applyBorder="1"/>
    <xf numFmtId="0" fontId="1" fillId="3" borderId="1" xfId="0" applyFont="1" applyFill="1" applyBorder="1" applyAlignment="1">
      <alignment horizontal="right"/>
    </xf>
    <xf numFmtId="0" fontId="1" fillId="3" borderId="2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2" xfId="0" applyFont="1" applyFill="1" applyBorder="1"/>
    <xf numFmtId="0" fontId="1" fillId="4" borderId="9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7" borderId="11" xfId="0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0" xfId="0" applyFill="1" applyBorder="1"/>
    <xf numFmtId="0" fontId="1" fillId="4" borderId="6" xfId="0" applyFont="1" applyFill="1" applyBorder="1"/>
    <xf numFmtId="0" fontId="1" fillId="4" borderId="8" xfId="0" applyFont="1" applyFill="1" applyBorder="1"/>
    <xf numFmtId="0" fontId="1" fillId="5" borderId="6" xfId="0" applyFont="1" applyFill="1" applyBorder="1"/>
    <xf numFmtId="0" fontId="1" fillId="5" borderId="8" xfId="0" applyFont="1" applyFill="1" applyBorder="1"/>
    <xf numFmtId="0" fontId="1" fillId="6" borderId="6" xfId="0" applyFont="1" applyFill="1" applyBorder="1" applyAlignment="1">
      <alignment horizontal="right"/>
    </xf>
    <xf numFmtId="0" fontId="1" fillId="6" borderId="8" xfId="0" applyFont="1" applyFill="1" applyBorder="1" applyAlignment="1">
      <alignment horizontal="right"/>
    </xf>
    <xf numFmtId="0" fontId="1" fillId="7" borderId="6" xfId="0" applyFont="1" applyFill="1" applyBorder="1" applyAlignment="1">
      <alignment horizontal="right"/>
    </xf>
    <xf numFmtId="0" fontId="1" fillId="7" borderId="8" xfId="0" applyFont="1" applyFill="1" applyBorder="1" applyAlignment="1">
      <alignment horizontal="right"/>
    </xf>
    <xf numFmtId="0" fontId="1" fillId="7" borderId="7" xfId="0" applyFont="1" applyFill="1" applyBorder="1" applyAlignment="1">
      <alignment horizontal="right"/>
    </xf>
    <xf numFmtId="0" fontId="1" fillId="7" borderId="12" xfId="0" applyFont="1" applyFill="1" applyBorder="1" applyAlignment="1">
      <alignment horizontal="center"/>
    </xf>
    <xf numFmtId="0" fontId="0" fillId="3" borderId="10" xfId="0" applyFill="1" applyBorder="1"/>
    <xf numFmtId="0" fontId="0" fillId="4" borderId="9" xfId="0" applyFill="1" applyBorder="1"/>
    <xf numFmtId="0" fontId="0" fillId="4" borderId="10" xfId="0" applyFill="1" applyBorder="1"/>
    <xf numFmtId="0" fontId="0" fillId="5" borderId="9" xfId="0" applyFill="1" applyBorder="1"/>
    <xf numFmtId="0" fontId="0" fillId="5" borderId="0" xfId="0" applyFill="1" applyBorder="1"/>
    <xf numFmtId="0" fontId="0" fillId="6" borderId="9" xfId="0" applyFont="1" applyFill="1" applyBorder="1"/>
    <xf numFmtId="0" fontId="0" fillId="6" borderId="0" xfId="0" applyFont="1" applyFill="1" applyBorder="1"/>
    <xf numFmtId="0" fontId="0" fillId="6" borderId="10" xfId="0" applyFont="1" applyFill="1" applyBorder="1"/>
    <xf numFmtId="0" fontId="0" fillId="7" borderId="9" xfId="0" applyFont="1" applyFill="1" applyBorder="1"/>
    <xf numFmtId="0" fontId="0" fillId="7" borderId="0" xfId="0" applyFont="1" applyFill="1" applyBorder="1"/>
    <xf numFmtId="0" fontId="0" fillId="7" borderId="10" xfId="0" applyFont="1" applyFill="1" applyBorder="1"/>
    <xf numFmtId="0" fontId="0" fillId="7" borderId="11" xfId="0" applyFont="1" applyFill="1" applyBorder="1"/>
    <xf numFmtId="0" fontId="0" fillId="4" borderId="6" xfId="0" applyFill="1" applyBorder="1"/>
    <xf numFmtId="0" fontId="0" fillId="4" borderId="7" xfId="0" applyFill="1" applyBorder="1"/>
    <xf numFmtId="0" fontId="0" fillId="5" borderId="6" xfId="0" applyFill="1" applyBorder="1"/>
    <xf numFmtId="0" fontId="0" fillId="5" borderId="8" xfId="0" applyFill="1" applyBorder="1"/>
    <xf numFmtId="0" fontId="0" fillId="6" borderId="6" xfId="0" applyFont="1" applyFill="1" applyBorder="1"/>
    <xf numFmtId="0" fontId="0" fillId="6" borderId="8" xfId="0" applyFont="1" applyFill="1" applyBorder="1"/>
    <xf numFmtId="0" fontId="0" fillId="6" borderId="7" xfId="0" applyFont="1" applyFill="1" applyBorder="1"/>
    <xf numFmtId="0" fontId="0" fillId="7" borderId="6" xfId="0" applyFont="1" applyFill="1" applyBorder="1"/>
    <xf numFmtId="0" fontId="0" fillId="7" borderId="8" xfId="0" applyFont="1" applyFill="1" applyBorder="1"/>
    <xf numFmtId="0" fontId="0" fillId="7" borderId="7" xfId="0" applyFont="1" applyFill="1" applyBorder="1"/>
    <xf numFmtId="0" fontId="0" fillId="7" borderId="12" xfId="0" applyFont="1" applyFill="1" applyBorder="1"/>
    <xf numFmtId="0" fontId="1" fillId="8" borderId="3" xfId="0" applyFont="1" applyFill="1" applyBorder="1"/>
    <xf numFmtId="0" fontId="0" fillId="8" borderId="5" xfId="0" applyFill="1" applyBorder="1"/>
    <xf numFmtId="0" fontId="2" fillId="8" borderId="5" xfId="0" applyFont="1" applyFill="1" applyBorder="1"/>
    <xf numFmtId="0" fontId="0" fillId="8" borderId="5" xfId="0" applyFont="1" applyFill="1" applyBorder="1"/>
    <xf numFmtId="0" fontId="0" fillId="8" borderId="4" xfId="0" applyFont="1" applyFill="1" applyBorder="1"/>
    <xf numFmtId="0" fontId="3" fillId="8" borderId="9" xfId="0" applyFont="1" applyFill="1" applyBorder="1"/>
    <xf numFmtId="0" fontId="0" fillId="8" borderId="0" xfId="0" applyFill="1" applyBorder="1"/>
    <xf numFmtId="0" fontId="3" fillId="8" borderId="0" xfId="0" applyFont="1" applyFill="1" applyBorder="1"/>
    <xf numFmtId="0" fontId="0" fillId="8" borderId="0" xfId="0" applyFont="1" applyFill="1" applyBorder="1"/>
    <xf numFmtId="0" fontId="0" fillId="8" borderId="10" xfId="0" applyFont="1" applyFill="1" applyBorder="1"/>
    <xf numFmtId="0" fontId="0" fillId="3" borderId="9" xfId="0" applyFill="1" applyBorder="1"/>
    <xf numFmtId="0" fontId="1" fillId="8" borderId="9" xfId="0" applyFont="1" applyFill="1" applyBorder="1"/>
    <xf numFmtId="0" fontId="0" fillId="8" borderId="9" xfId="0" applyFill="1" applyBorder="1"/>
    <xf numFmtId="0" fontId="0" fillId="3" borderId="6" xfId="0" applyFill="1" applyBorder="1"/>
    <xf numFmtId="0" fontId="0" fillId="3" borderId="8" xfId="0" applyFill="1" applyBorder="1"/>
    <xf numFmtId="0" fontId="0" fillId="3" borderId="7" xfId="0" applyFill="1" applyBorder="1"/>
    <xf numFmtId="0" fontId="0" fillId="8" borderId="6" xfId="0" applyFill="1" applyBorder="1"/>
    <xf numFmtId="0" fontId="0" fillId="8" borderId="8" xfId="0" applyFill="1" applyBorder="1"/>
    <xf numFmtId="0" fontId="0" fillId="8" borderId="8" xfId="0" applyFont="1" applyFill="1" applyBorder="1"/>
    <xf numFmtId="0" fontId="0" fillId="8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3"/>
  <sheetViews>
    <sheetView tabSelected="1" workbookViewId="0">
      <selection sqref="A1:U33"/>
    </sheetView>
  </sheetViews>
  <sheetFormatPr defaultRowHeight="15" x14ac:dyDescent="0.25"/>
  <sheetData>
    <row r="1" spans="1:21" x14ac:dyDescent="0.25">
      <c r="A1" s="1"/>
      <c r="B1" s="1"/>
      <c r="C1" s="1"/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2"/>
      <c r="O1" s="1"/>
      <c r="P1" s="1"/>
      <c r="Q1" s="1"/>
      <c r="R1" s="1"/>
      <c r="S1" s="1"/>
      <c r="T1" s="1"/>
      <c r="U1" s="1"/>
    </row>
    <row r="2" spans="1:21" x14ac:dyDescent="0.25">
      <c r="A2" s="1"/>
      <c r="B2" s="1"/>
      <c r="C2" s="1"/>
      <c r="D2" s="3" t="s">
        <v>1</v>
      </c>
      <c r="E2" s="1"/>
      <c r="F2" s="1"/>
      <c r="G2" s="1"/>
      <c r="H2" s="1"/>
      <c r="I2" s="1"/>
      <c r="J2" s="1"/>
      <c r="K2" s="1"/>
      <c r="L2" s="1"/>
      <c r="M2" s="1"/>
      <c r="N2" s="2"/>
      <c r="O2" s="1"/>
      <c r="P2" s="1"/>
      <c r="Q2" s="1"/>
      <c r="R2" s="1"/>
      <c r="S2" s="1"/>
      <c r="T2" s="1"/>
      <c r="U2" s="1"/>
    </row>
    <row r="3" spans="1:21" x14ac:dyDescent="0.25">
      <c r="A3" s="4" t="s">
        <v>2</v>
      </c>
      <c r="B3" s="5"/>
      <c r="C3" s="5"/>
      <c r="D3" s="6"/>
      <c r="E3" s="7"/>
      <c r="F3" s="8"/>
      <c r="G3" s="9"/>
      <c r="H3" s="9"/>
      <c r="I3" s="10"/>
      <c r="J3" s="11"/>
      <c r="K3" s="11"/>
      <c r="L3" s="11"/>
      <c r="M3" s="11"/>
      <c r="N3" s="12"/>
      <c r="O3" s="11"/>
      <c r="P3" s="11"/>
      <c r="Q3" s="11"/>
      <c r="R3" s="13"/>
      <c r="S3" s="13"/>
      <c r="T3" s="13"/>
      <c r="U3" s="14"/>
    </row>
    <row r="4" spans="1:21" x14ac:dyDescent="0.25">
      <c r="A4" s="15" t="s">
        <v>3</v>
      </c>
      <c r="B4" s="16">
        <v>10</v>
      </c>
      <c r="C4" s="17"/>
      <c r="D4" s="18" t="s">
        <v>4</v>
      </c>
      <c r="E4" s="19"/>
      <c r="F4" s="20" t="s">
        <v>5</v>
      </c>
      <c r="G4" s="21"/>
      <c r="H4" s="21"/>
      <c r="I4" s="22" t="s">
        <v>6</v>
      </c>
      <c r="J4" s="23"/>
      <c r="K4" s="23"/>
      <c r="L4" s="23"/>
      <c r="M4" s="23"/>
      <c r="N4" s="23"/>
      <c r="O4" s="23"/>
      <c r="P4" s="23"/>
      <c r="Q4" s="23"/>
      <c r="R4" s="24" t="s">
        <v>7</v>
      </c>
      <c r="S4" s="24"/>
      <c r="T4" s="24"/>
      <c r="U4" s="25"/>
    </row>
    <row r="5" spans="1:21" x14ac:dyDescent="0.25">
      <c r="A5" s="26" t="s">
        <v>8</v>
      </c>
      <c r="B5" s="27" t="s">
        <v>9</v>
      </c>
      <c r="C5" s="27" t="s">
        <v>10</v>
      </c>
      <c r="D5" s="28"/>
      <c r="E5" s="29"/>
      <c r="F5" s="30" t="s">
        <v>11</v>
      </c>
      <c r="G5" s="31"/>
      <c r="H5" s="31"/>
      <c r="I5" s="32" t="s">
        <v>12</v>
      </c>
      <c r="J5" s="33"/>
      <c r="K5" s="33"/>
      <c r="L5" s="33"/>
      <c r="M5" s="34"/>
      <c r="N5" s="32" t="s">
        <v>13</v>
      </c>
      <c r="O5" s="33"/>
      <c r="P5" s="33"/>
      <c r="Q5" s="33"/>
      <c r="R5" s="35" t="s">
        <v>14</v>
      </c>
      <c r="S5" s="36"/>
      <c r="T5" s="37"/>
      <c r="U5" s="38" t="s">
        <v>15</v>
      </c>
    </row>
    <row r="6" spans="1:21" x14ac:dyDescent="0.25">
      <c r="A6" s="39">
        <v>1</v>
      </c>
      <c r="B6" s="40" t="s">
        <v>16</v>
      </c>
      <c r="C6" s="40" t="s">
        <v>16</v>
      </c>
      <c r="D6" s="41" t="s">
        <v>17</v>
      </c>
      <c r="E6" s="42" t="s">
        <v>18</v>
      </c>
      <c r="F6" s="43" t="s">
        <v>19</v>
      </c>
      <c r="G6" s="44" t="s">
        <v>20</v>
      </c>
      <c r="H6" s="44" t="s">
        <v>21</v>
      </c>
      <c r="I6" s="45" t="s">
        <v>22</v>
      </c>
      <c r="J6" s="46" t="s">
        <v>23</v>
      </c>
      <c r="K6" s="46" t="s">
        <v>24</v>
      </c>
      <c r="L6" s="46" t="s">
        <v>25</v>
      </c>
      <c r="M6" s="46" t="s">
        <v>26</v>
      </c>
      <c r="N6" s="45" t="s">
        <v>27</v>
      </c>
      <c r="O6" s="46" t="s">
        <v>28</v>
      </c>
      <c r="P6" s="46" t="s">
        <v>29</v>
      </c>
      <c r="Q6" s="46" t="s">
        <v>30</v>
      </c>
      <c r="R6" s="47" t="s">
        <v>31</v>
      </c>
      <c r="S6" s="48" t="s">
        <v>32</v>
      </c>
      <c r="T6" s="49" t="s">
        <v>33</v>
      </c>
      <c r="U6" s="50" t="s">
        <v>19</v>
      </c>
    </row>
    <row r="7" spans="1:21" x14ac:dyDescent="0.25">
      <c r="A7" s="39">
        <v>1</v>
      </c>
      <c r="B7" s="40" t="s">
        <v>34</v>
      </c>
      <c r="C7" s="51" t="s">
        <v>34</v>
      </c>
      <c r="D7" s="52" t="s">
        <v>35</v>
      </c>
      <c r="E7" s="53" t="s">
        <v>16</v>
      </c>
      <c r="F7" s="54">
        <f t="shared" ref="F7:F15" si="0">COUNTIFS(B:B,E7,C:C,E7)</f>
        <v>1</v>
      </c>
      <c r="G7" s="55">
        <f t="shared" ref="G7:G15" si="1">COUNTIF(B:B,E7)</f>
        <v>2</v>
      </c>
      <c r="H7" s="55">
        <f t="shared" ref="H7:H15" si="2">COUNTIF(C:C,E7)</f>
        <v>1</v>
      </c>
      <c r="I7" s="56">
        <f>G7</f>
        <v>2</v>
      </c>
      <c r="J7" s="57">
        <f>M7-I7</f>
        <v>8</v>
      </c>
      <c r="K7" s="57">
        <f>H7</f>
        <v>1</v>
      </c>
      <c r="L7" s="57">
        <f>M7-K7</f>
        <v>9</v>
      </c>
      <c r="M7" s="57">
        <f t="shared" ref="M7:M14" si="3">$B$4</f>
        <v>10</v>
      </c>
      <c r="N7" s="56">
        <f>F7</f>
        <v>1</v>
      </c>
      <c r="O7" s="57">
        <f>I7-N7</f>
        <v>1</v>
      </c>
      <c r="P7" s="57">
        <f>K7-N7</f>
        <v>0</v>
      </c>
      <c r="Q7" s="58">
        <f>L7-O7</f>
        <v>8</v>
      </c>
      <c r="R7" s="59">
        <f>(N7+Q7)/M7</f>
        <v>0.9</v>
      </c>
      <c r="S7" s="60">
        <f>((I7*K7)/M7+(J7*L7/M7))/M7</f>
        <v>0.74</v>
      </c>
      <c r="T7" s="61">
        <f>IF((1-S7)=0,1,(R7-S7)/(1-S7))</f>
        <v>0.61538461538461553</v>
      </c>
      <c r="U7" s="62">
        <f>(N7+Q7)/M7</f>
        <v>0.9</v>
      </c>
    </row>
    <row r="8" spans="1:21" x14ac:dyDescent="0.25">
      <c r="A8" s="39">
        <v>2</v>
      </c>
      <c r="B8" s="40" t="s">
        <v>16</v>
      </c>
      <c r="C8" s="51" t="s">
        <v>36</v>
      </c>
      <c r="D8" s="52" t="s">
        <v>37</v>
      </c>
      <c r="E8" s="53" t="s">
        <v>34</v>
      </c>
      <c r="F8" s="54">
        <f t="shared" si="0"/>
        <v>1</v>
      </c>
      <c r="G8" s="55">
        <f t="shared" si="1"/>
        <v>1</v>
      </c>
      <c r="H8" s="55">
        <f t="shared" si="2"/>
        <v>1</v>
      </c>
      <c r="I8" s="56">
        <f t="shared" ref="I8:I15" si="4">G8</f>
        <v>1</v>
      </c>
      <c r="J8" s="57">
        <f t="shared" ref="J8:J14" si="5">M8-I8</f>
        <v>9</v>
      </c>
      <c r="K8" s="57">
        <f t="shared" ref="K8:K15" si="6">H8</f>
        <v>1</v>
      </c>
      <c r="L8" s="57">
        <f t="shared" ref="L8:L14" si="7">M8-K8</f>
        <v>9</v>
      </c>
      <c r="M8" s="57">
        <f t="shared" si="3"/>
        <v>10</v>
      </c>
      <c r="N8" s="56">
        <f t="shared" ref="N8:N15" si="8">F8</f>
        <v>1</v>
      </c>
      <c r="O8" s="57">
        <f t="shared" ref="O8:O15" si="9">I8-N8</f>
        <v>0</v>
      </c>
      <c r="P8" s="57">
        <f t="shared" ref="P8:Q15" si="10">K8-N8</f>
        <v>0</v>
      </c>
      <c r="Q8" s="58">
        <f t="shared" si="10"/>
        <v>9</v>
      </c>
      <c r="R8" s="59">
        <f t="shared" ref="R8:R14" si="11">(N8+Q8)/M8</f>
        <v>1</v>
      </c>
      <c r="S8" s="60">
        <f t="shared" ref="S8:S14" si="12">((I8*K8)/M8+(J8*L8/M8))/M8</f>
        <v>0.82</v>
      </c>
      <c r="T8" s="61">
        <f t="shared" ref="T8:T14" si="13">IF((1-S8)=0,1,(R8-S8)/(1-S8))</f>
        <v>1</v>
      </c>
      <c r="U8" s="62">
        <f t="shared" ref="U8:U14" si="14">(N8+Q8)/M8</f>
        <v>1</v>
      </c>
    </row>
    <row r="9" spans="1:21" x14ac:dyDescent="0.25">
      <c r="A9" s="39">
        <v>3</v>
      </c>
      <c r="B9" s="40" t="s">
        <v>38</v>
      </c>
      <c r="C9" s="51" t="s">
        <v>38</v>
      </c>
      <c r="D9" s="52" t="s">
        <v>39</v>
      </c>
      <c r="E9" s="53" t="s">
        <v>40</v>
      </c>
      <c r="F9" s="54">
        <f t="shared" si="0"/>
        <v>0</v>
      </c>
      <c r="G9" s="55">
        <f t="shared" si="1"/>
        <v>0</v>
      </c>
      <c r="H9" s="55">
        <f t="shared" si="2"/>
        <v>0</v>
      </c>
      <c r="I9" s="56">
        <f t="shared" si="4"/>
        <v>0</v>
      </c>
      <c r="J9" s="57">
        <f t="shared" si="5"/>
        <v>10</v>
      </c>
      <c r="K9" s="57">
        <f t="shared" si="6"/>
        <v>0</v>
      </c>
      <c r="L9" s="57">
        <f t="shared" si="7"/>
        <v>10</v>
      </c>
      <c r="M9" s="57">
        <f t="shared" si="3"/>
        <v>10</v>
      </c>
      <c r="N9" s="56">
        <f t="shared" si="8"/>
        <v>0</v>
      </c>
      <c r="O9" s="57">
        <f t="shared" si="9"/>
        <v>0</v>
      </c>
      <c r="P9" s="57">
        <f t="shared" si="10"/>
        <v>0</v>
      </c>
      <c r="Q9" s="58">
        <f t="shared" si="10"/>
        <v>10</v>
      </c>
      <c r="R9" s="59">
        <f t="shared" si="11"/>
        <v>1</v>
      </c>
      <c r="S9" s="60">
        <f t="shared" si="12"/>
        <v>1</v>
      </c>
      <c r="T9" s="61">
        <f t="shared" si="13"/>
        <v>1</v>
      </c>
      <c r="U9" s="62">
        <f t="shared" si="14"/>
        <v>1</v>
      </c>
    </row>
    <row r="10" spans="1:21" x14ac:dyDescent="0.25">
      <c r="A10" s="39">
        <v>3</v>
      </c>
      <c r="B10" s="40" t="s">
        <v>41</v>
      </c>
      <c r="C10" s="51" t="s">
        <v>41</v>
      </c>
      <c r="D10" s="52" t="s">
        <v>42</v>
      </c>
      <c r="E10" s="53" t="s">
        <v>38</v>
      </c>
      <c r="F10" s="54">
        <f t="shared" si="0"/>
        <v>6</v>
      </c>
      <c r="G10" s="55">
        <f t="shared" si="1"/>
        <v>7</v>
      </c>
      <c r="H10" s="55">
        <f t="shared" si="2"/>
        <v>6</v>
      </c>
      <c r="I10" s="56">
        <f t="shared" si="4"/>
        <v>7</v>
      </c>
      <c r="J10" s="57">
        <f t="shared" si="5"/>
        <v>3</v>
      </c>
      <c r="K10" s="57">
        <f t="shared" si="6"/>
        <v>6</v>
      </c>
      <c r="L10" s="57">
        <f t="shared" si="7"/>
        <v>4</v>
      </c>
      <c r="M10" s="57">
        <f t="shared" si="3"/>
        <v>10</v>
      </c>
      <c r="N10" s="56">
        <f t="shared" si="8"/>
        <v>6</v>
      </c>
      <c r="O10" s="57">
        <f t="shared" si="9"/>
        <v>1</v>
      </c>
      <c r="P10" s="57">
        <f t="shared" si="10"/>
        <v>0</v>
      </c>
      <c r="Q10" s="58">
        <f t="shared" si="10"/>
        <v>3</v>
      </c>
      <c r="R10" s="59">
        <f t="shared" si="11"/>
        <v>0.9</v>
      </c>
      <c r="S10" s="60">
        <f t="shared" si="12"/>
        <v>0.54</v>
      </c>
      <c r="T10" s="61">
        <f t="shared" si="13"/>
        <v>0.78260869565217395</v>
      </c>
      <c r="U10" s="62">
        <f t="shared" si="14"/>
        <v>0.9</v>
      </c>
    </row>
    <row r="11" spans="1:21" x14ac:dyDescent="0.25">
      <c r="A11" s="39">
        <v>3</v>
      </c>
      <c r="B11" s="40" t="s">
        <v>43</v>
      </c>
      <c r="C11" s="51" t="s">
        <v>43</v>
      </c>
      <c r="D11" s="52" t="s">
        <v>44</v>
      </c>
      <c r="E11" s="53" t="s">
        <v>41</v>
      </c>
      <c r="F11" s="54">
        <f t="shared" si="0"/>
        <v>1</v>
      </c>
      <c r="G11" s="55">
        <f t="shared" si="1"/>
        <v>1</v>
      </c>
      <c r="H11" s="55">
        <f t="shared" si="2"/>
        <v>1</v>
      </c>
      <c r="I11" s="56">
        <f t="shared" si="4"/>
        <v>1</v>
      </c>
      <c r="J11" s="57">
        <f t="shared" si="5"/>
        <v>9</v>
      </c>
      <c r="K11" s="57">
        <f t="shared" si="6"/>
        <v>1</v>
      </c>
      <c r="L11" s="57">
        <f t="shared" si="7"/>
        <v>9</v>
      </c>
      <c r="M11" s="57">
        <f t="shared" si="3"/>
        <v>10</v>
      </c>
      <c r="N11" s="56">
        <f t="shared" si="8"/>
        <v>1</v>
      </c>
      <c r="O11" s="57">
        <f t="shared" si="9"/>
        <v>0</v>
      </c>
      <c r="P11" s="57">
        <f t="shared" si="10"/>
        <v>0</v>
      </c>
      <c r="Q11" s="58">
        <f t="shared" si="10"/>
        <v>9</v>
      </c>
      <c r="R11" s="59">
        <f t="shared" si="11"/>
        <v>1</v>
      </c>
      <c r="S11" s="60">
        <f t="shared" si="12"/>
        <v>0.82</v>
      </c>
      <c r="T11" s="61">
        <f t="shared" si="13"/>
        <v>1</v>
      </c>
      <c r="U11" s="62">
        <f t="shared" si="14"/>
        <v>1</v>
      </c>
    </row>
    <row r="12" spans="1:21" x14ac:dyDescent="0.25">
      <c r="A12" s="39">
        <v>4</v>
      </c>
      <c r="B12" s="40" t="s">
        <v>45</v>
      </c>
      <c r="C12" s="51" t="s">
        <v>45</v>
      </c>
      <c r="D12" s="52" t="s">
        <v>46</v>
      </c>
      <c r="E12" s="53" t="s">
        <v>43</v>
      </c>
      <c r="F12" s="54">
        <f t="shared" si="0"/>
        <v>1</v>
      </c>
      <c r="G12" s="55">
        <f t="shared" si="1"/>
        <v>1</v>
      </c>
      <c r="H12" s="55">
        <f t="shared" si="2"/>
        <v>2</v>
      </c>
      <c r="I12" s="56">
        <f t="shared" si="4"/>
        <v>1</v>
      </c>
      <c r="J12" s="57">
        <f t="shared" si="5"/>
        <v>9</v>
      </c>
      <c r="K12" s="57">
        <f t="shared" si="6"/>
        <v>2</v>
      </c>
      <c r="L12" s="57">
        <f t="shared" si="7"/>
        <v>8</v>
      </c>
      <c r="M12" s="57">
        <f t="shared" si="3"/>
        <v>10</v>
      </c>
      <c r="N12" s="56">
        <f t="shared" si="8"/>
        <v>1</v>
      </c>
      <c r="O12" s="57">
        <f t="shared" si="9"/>
        <v>0</v>
      </c>
      <c r="P12" s="57">
        <f t="shared" si="10"/>
        <v>1</v>
      </c>
      <c r="Q12" s="58">
        <f t="shared" si="10"/>
        <v>8</v>
      </c>
      <c r="R12" s="59">
        <f t="shared" si="11"/>
        <v>0.9</v>
      </c>
      <c r="S12" s="60">
        <f t="shared" si="12"/>
        <v>0.74</v>
      </c>
      <c r="T12" s="61">
        <f t="shared" si="13"/>
        <v>0.61538461538461553</v>
      </c>
      <c r="U12" s="62">
        <f t="shared" si="14"/>
        <v>0.9</v>
      </c>
    </row>
    <row r="13" spans="1:21" x14ac:dyDescent="0.25">
      <c r="A13" s="39">
        <v>5</v>
      </c>
      <c r="B13" s="40" t="s">
        <v>38</v>
      </c>
      <c r="C13" s="51" t="s">
        <v>38</v>
      </c>
      <c r="D13" s="52" t="s">
        <v>47</v>
      </c>
      <c r="E13" s="53" t="s">
        <v>36</v>
      </c>
      <c r="F13" s="54">
        <f t="shared" si="0"/>
        <v>0</v>
      </c>
      <c r="G13" s="55">
        <f t="shared" si="1"/>
        <v>0</v>
      </c>
      <c r="H13" s="55">
        <f t="shared" si="2"/>
        <v>1</v>
      </c>
      <c r="I13" s="56">
        <f t="shared" si="4"/>
        <v>0</v>
      </c>
      <c r="J13" s="57">
        <f t="shared" si="5"/>
        <v>10</v>
      </c>
      <c r="K13" s="57">
        <f t="shared" si="6"/>
        <v>1</v>
      </c>
      <c r="L13" s="57">
        <f t="shared" si="7"/>
        <v>9</v>
      </c>
      <c r="M13" s="57">
        <f t="shared" si="3"/>
        <v>10</v>
      </c>
      <c r="N13" s="56">
        <f t="shared" si="8"/>
        <v>0</v>
      </c>
      <c r="O13" s="57">
        <f t="shared" si="9"/>
        <v>0</v>
      </c>
      <c r="P13" s="57">
        <f t="shared" si="10"/>
        <v>1</v>
      </c>
      <c r="Q13" s="58">
        <f t="shared" si="10"/>
        <v>9</v>
      </c>
      <c r="R13" s="59">
        <f t="shared" si="11"/>
        <v>0.9</v>
      </c>
      <c r="S13" s="60">
        <f t="shared" si="12"/>
        <v>0.9</v>
      </c>
      <c r="T13" s="61">
        <f t="shared" si="13"/>
        <v>0</v>
      </c>
      <c r="U13" s="62">
        <f t="shared" si="14"/>
        <v>0.9</v>
      </c>
    </row>
    <row r="14" spans="1:21" x14ac:dyDescent="0.25">
      <c r="A14" s="39">
        <v>6</v>
      </c>
      <c r="B14" s="40" t="s">
        <v>38</v>
      </c>
      <c r="C14" s="51" t="s">
        <v>38</v>
      </c>
      <c r="D14" s="52" t="s">
        <v>48</v>
      </c>
      <c r="E14" s="53" t="s">
        <v>45</v>
      </c>
      <c r="F14" s="54">
        <f t="shared" si="0"/>
        <v>1</v>
      </c>
      <c r="G14" s="55">
        <f t="shared" si="1"/>
        <v>1</v>
      </c>
      <c r="H14" s="55">
        <f t="shared" si="2"/>
        <v>1</v>
      </c>
      <c r="I14" s="56">
        <f t="shared" si="4"/>
        <v>1</v>
      </c>
      <c r="J14" s="57">
        <f t="shared" si="5"/>
        <v>9</v>
      </c>
      <c r="K14" s="57">
        <f t="shared" si="6"/>
        <v>1</v>
      </c>
      <c r="L14" s="57">
        <f t="shared" si="7"/>
        <v>9</v>
      </c>
      <c r="M14" s="57">
        <f t="shared" si="3"/>
        <v>10</v>
      </c>
      <c r="N14" s="56">
        <f t="shared" si="8"/>
        <v>1</v>
      </c>
      <c r="O14" s="57">
        <f t="shared" si="9"/>
        <v>0</v>
      </c>
      <c r="P14" s="57">
        <f t="shared" si="10"/>
        <v>0</v>
      </c>
      <c r="Q14" s="58">
        <f t="shared" si="10"/>
        <v>9</v>
      </c>
      <c r="R14" s="59">
        <f t="shared" si="11"/>
        <v>1</v>
      </c>
      <c r="S14" s="60">
        <f t="shared" si="12"/>
        <v>0.82</v>
      </c>
      <c r="T14" s="61">
        <f t="shared" si="13"/>
        <v>1</v>
      </c>
      <c r="U14" s="62">
        <f t="shared" si="14"/>
        <v>1</v>
      </c>
    </row>
    <row r="15" spans="1:21" x14ac:dyDescent="0.25">
      <c r="A15" s="39">
        <v>7</v>
      </c>
      <c r="B15" s="40" t="s">
        <v>38</v>
      </c>
      <c r="C15" s="51" t="s">
        <v>38</v>
      </c>
      <c r="D15" s="52" t="s">
        <v>49</v>
      </c>
      <c r="E15" s="53" t="s">
        <v>49</v>
      </c>
      <c r="F15" s="54">
        <f t="shared" si="0"/>
        <v>1</v>
      </c>
      <c r="G15" s="55">
        <f t="shared" si="1"/>
        <v>1</v>
      </c>
      <c r="H15" s="55">
        <f t="shared" si="2"/>
        <v>1</v>
      </c>
      <c r="I15" s="56">
        <f t="shared" si="4"/>
        <v>1</v>
      </c>
      <c r="J15" s="57"/>
      <c r="K15" s="57">
        <f t="shared" si="6"/>
        <v>1</v>
      </c>
      <c r="L15" s="57"/>
      <c r="M15" s="57"/>
      <c r="N15" s="56">
        <f t="shared" si="8"/>
        <v>1</v>
      </c>
      <c r="O15" s="57">
        <f t="shared" si="9"/>
        <v>0</v>
      </c>
      <c r="P15" s="57">
        <f t="shared" si="10"/>
        <v>0</v>
      </c>
      <c r="Q15" s="58"/>
      <c r="R15" s="59"/>
      <c r="S15" s="60"/>
      <c r="T15" s="61"/>
      <c r="U15" s="62"/>
    </row>
    <row r="16" spans="1:21" x14ac:dyDescent="0.25">
      <c r="A16" s="39">
        <v>8</v>
      </c>
      <c r="B16" s="40" t="s">
        <v>38</v>
      </c>
      <c r="C16" s="51" t="s">
        <v>38</v>
      </c>
      <c r="D16" s="63"/>
      <c r="E16" s="64"/>
      <c r="F16" s="65"/>
      <c r="G16" s="66"/>
      <c r="H16" s="66"/>
      <c r="I16" s="67"/>
      <c r="J16" s="68"/>
      <c r="K16" s="68"/>
      <c r="L16" s="68"/>
      <c r="M16" s="68"/>
      <c r="N16" s="67"/>
      <c r="O16" s="68"/>
      <c r="P16" s="68"/>
      <c r="Q16" s="69"/>
      <c r="R16" s="70"/>
      <c r="S16" s="71"/>
      <c r="T16" s="72"/>
      <c r="U16" s="73"/>
    </row>
    <row r="17" spans="1:21" x14ac:dyDescent="0.25">
      <c r="A17" s="39">
        <v>9</v>
      </c>
      <c r="B17" s="40" t="s">
        <v>38</v>
      </c>
      <c r="C17" s="51" t="s">
        <v>38</v>
      </c>
      <c r="D17" s="74"/>
      <c r="E17" s="75"/>
      <c r="F17" s="75"/>
      <c r="G17" s="75"/>
      <c r="H17" s="75"/>
      <c r="I17" s="75"/>
      <c r="J17" s="75"/>
      <c r="K17" s="75"/>
      <c r="L17" s="75"/>
      <c r="M17" s="75"/>
      <c r="N17" s="76"/>
      <c r="O17" s="75"/>
      <c r="P17" s="75"/>
      <c r="Q17" s="75"/>
      <c r="R17" s="77"/>
      <c r="S17" s="77"/>
      <c r="T17" s="77"/>
      <c r="U17" s="78"/>
    </row>
    <row r="18" spans="1:21" x14ac:dyDescent="0.25">
      <c r="A18" s="39">
        <v>10</v>
      </c>
      <c r="B18" s="40" t="s">
        <v>38</v>
      </c>
      <c r="C18" s="51" t="s">
        <v>43</v>
      </c>
      <c r="D18" s="79" t="s">
        <v>50</v>
      </c>
      <c r="E18" s="80"/>
      <c r="F18" s="81" t="s">
        <v>51</v>
      </c>
      <c r="G18" s="80"/>
      <c r="H18" s="80"/>
      <c r="I18" s="80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3"/>
    </row>
    <row r="19" spans="1:21" x14ac:dyDescent="0.25">
      <c r="A19" s="84" t="s">
        <v>49</v>
      </c>
      <c r="B19" s="40" t="s">
        <v>49</v>
      </c>
      <c r="C19" s="51" t="s">
        <v>49</v>
      </c>
      <c r="D19" s="85" t="s">
        <v>52</v>
      </c>
      <c r="E19" s="80"/>
      <c r="F19" s="80" t="s">
        <v>53</v>
      </c>
      <c r="G19" s="80"/>
      <c r="H19" s="80"/>
      <c r="I19" s="80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3"/>
    </row>
    <row r="20" spans="1:21" x14ac:dyDescent="0.25">
      <c r="A20" s="84"/>
      <c r="B20" s="40"/>
      <c r="C20" s="51"/>
      <c r="D20" s="86"/>
      <c r="E20" s="80"/>
      <c r="F20" s="80"/>
      <c r="G20" s="80" t="s">
        <v>54</v>
      </c>
      <c r="H20" s="80"/>
      <c r="I20" s="80"/>
      <c r="J20" s="80"/>
      <c r="K20" s="80"/>
      <c r="L20" s="82"/>
      <c r="M20" s="82"/>
      <c r="N20" s="82"/>
      <c r="O20" s="82"/>
      <c r="P20" s="82"/>
      <c r="Q20" s="82"/>
      <c r="R20" s="82"/>
      <c r="S20" s="82"/>
      <c r="T20" s="82"/>
      <c r="U20" s="83"/>
    </row>
    <row r="21" spans="1:21" x14ac:dyDescent="0.25">
      <c r="A21" s="84"/>
      <c r="B21" s="40"/>
      <c r="C21" s="51"/>
      <c r="D21" s="86"/>
      <c r="E21" s="80"/>
      <c r="F21" s="80"/>
      <c r="G21" s="80" t="s">
        <v>55</v>
      </c>
      <c r="H21" s="80"/>
      <c r="I21" s="80"/>
      <c r="J21" s="80"/>
      <c r="K21" s="80"/>
      <c r="L21" s="82"/>
      <c r="M21" s="82"/>
      <c r="N21" s="82"/>
      <c r="O21" s="82"/>
      <c r="P21" s="82"/>
      <c r="Q21" s="82"/>
      <c r="R21" s="82"/>
      <c r="S21" s="82"/>
      <c r="T21" s="82"/>
      <c r="U21" s="83"/>
    </row>
    <row r="22" spans="1:21" x14ac:dyDescent="0.25">
      <c r="A22" s="84"/>
      <c r="B22" s="40"/>
      <c r="C22" s="51"/>
      <c r="D22" s="86"/>
      <c r="E22" s="80"/>
      <c r="F22" s="80"/>
      <c r="G22" s="80" t="s">
        <v>56</v>
      </c>
      <c r="H22" s="80"/>
      <c r="I22" s="80"/>
      <c r="J22" s="80"/>
      <c r="K22" s="80"/>
      <c r="L22" s="82"/>
      <c r="M22" s="82"/>
      <c r="N22" s="82"/>
      <c r="O22" s="82"/>
      <c r="P22" s="82"/>
      <c r="Q22" s="82"/>
      <c r="R22" s="82"/>
      <c r="S22" s="82"/>
      <c r="T22" s="82"/>
      <c r="U22" s="83"/>
    </row>
    <row r="23" spans="1:21" x14ac:dyDescent="0.25">
      <c r="A23" s="84"/>
      <c r="B23" s="40"/>
      <c r="C23" s="51"/>
      <c r="D23" s="85" t="s">
        <v>26</v>
      </c>
      <c r="E23" s="80"/>
      <c r="F23" s="80" t="s">
        <v>57</v>
      </c>
      <c r="G23" s="80"/>
      <c r="H23" s="80"/>
      <c r="I23" s="80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3"/>
    </row>
    <row r="24" spans="1:21" x14ac:dyDescent="0.25">
      <c r="A24" s="84"/>
      <c r="B24" s="40"/>
      <c r="C24" s="51"/>
      <c r="D24" s="85" t="s">
        <v>58</v>
      </c>
      <c r="E24" s="80"/>
      <c r="F24" s="80" t="s">
        <v>59</v>
      </c>
      <c r="G24" s="80"/>
      <c r="H24" s="80"/>
      <c r="I24" s="80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3"/>
    </row>
    <row r="25" spans="1:21" x14ac:dyDescent="0.25">
      <c r="A25" s="84"/>
      <c r="B25" s="40"/>
      <c r="C25" s="51"/>
      <c r="D25" s="86"/>
      <c r="E25" s="80"/>
      <c r="F25" s="80"/>
      <c r="G25" s="80" t="s">
        <v>60</v>
      </c>
      <c r="H25" s="80"/>
      <c r="I25" s="80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3"/>
    </row>
    <row r="26" spans="1:21" x14ac:dyDescent="0.25">
      <c r="A26" s="84"/>
      <c r="B26" s="40"/>
      <c r="C26" s="51"/>
      <c r="D26" s="86"/>
      <c r="E26" s="80"/>
      <c r="F26" s="80"/>
      <c r="G26" s="80" t="s">
        <v>61</v>
      </c>
      <c r="H26" s="80"/>
      <c r="I26" s="80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3"/>
    </row>
    <row r="27" spans="1:21" x14ac:dyDescent="0.25">
      <c r="A27" s="84"/>
      <c r="B27" s="40"/>
      <c r="C27" s="51"/>
      <c r="D27" s="85" t="s">
        <v>62</v>
      </c>
      <c r="E27" s="80"/>
      <c r="F27" s="80" t="s">
        <v>63</v>
      </c>
      <c r="G27" s="80"/>
      <c r="H27" s="80"/>
      <c r="I27" s="80"/>
      <c r="J27" s="80"/>
      <c r="K27" s="80"/>
      <c r="L27" s="82"/>
      <c r="M27" s="82"/>
      <c r="N27" s="82"/>
      <c r="O27" s="82"/>
      <c r="P27" s="82"/>
      <c r="Q27" s="82"/>
      <c r="R27" s="82"/>
      <c r="S27" s="82"/>
      <c r="T27" s="82"/>
      <c r="U27" s="83"/>
    </row>
    <row r="28" spans="1:21" x14ac:dyDescent="0.25">
      <c r="A28" s="84"/>
      <c r="B28" s="40"/>
      <c r="C28" s="51"/>
      <c r="D28" s="86"/>
      <c r="E28" s="80"/>
      <c r="F28" s="80"/>
      <c r="G28" s="80" t="s">
        <v>64</v>
      </c>
      <c r="H28" s="80"/>
      <c r="I28" s="80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3"/>
    </row>
    <row r="29" spans="1:21" x14ac:dyDescent="0.25">
      <c r="A29" s="84"/>
      <c r="B29" s="40"/>
      <c r="C29" s="51"/>
      <c r="D29" s="86"/>
      <c r="E29" s="80"/>
      <c r="F29" s="80"/>
      <c r="G29" s="80" t="s">
        <v>65</v>
      </c>
      <c r="H29" s="80"/>
      <c r="I29" s="80"/>
      <c r="J29" s="80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3"/>
    </row>
    <row r="30" spans="1:21" x14ac:dyDescent="0.25">
      <c r="A30" s="84"/>
      <c r="B30" s="40"/>
      <c r="C30" s="51"/>
      <c r="D30" s="86"/>
      <c r="E30" s="80"/>
      <c r="F30" s="80"/>
      <c r="G30" s="80" t="s">
        <v>66</v>
      </c>
      <c r="H30" s="80"/>
      <c r="I30" s="80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3"/>
    </row>
    <row r="31" spans="1:21" x14ac:dyDescent="0.25">
      <c r="A31" s="84"/>
      <c r="B31" s="40"/>
      <c r="C31" s="51"/>
      <c r="D31" s="85" t="s">
        <v>67</v>
      </c>
      <c r="E31" s="80"/>
      <c r="F31" s="80" t="s">
        <v>68</v>
      </c>
      <c r="G31" s="80"/>
      <c r="H31" s="80"/>
      <c r="I31" s="80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3"/>
    </row>
    <row r="32" spans="1:21" x14ac:dyDescent="0.25">
      <c r="A32" s="84"/>
      <c r="B32" s="40"/>
      <c r="C32" s="51"/>
      <c r="D32" s="85" t="s">
        <v>69</v>
      </c>
      <c r="E32" s="80"/>
      <c r="F32" s="80" t="s">
        <v>70</v>
      </c>
      <c r="G32" s="80"/>
      <c r="H32" s="80"/>
      <c r="I32" s="80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3"/>
    </row>
    <row r="33" spans="1:21" x14ac:dyDescent="0.25">
      <c r="A33" s="87"/>
      <c r="B33" s="88"/>
      <c r="C33" s="89"/>
      <c r="D33" s="90"/>
      <c r="E33" s="91"/>
      <c r="F33" s="91"/>
      <c r="G33" s="91"/>
      <c r="H33" s="91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3"/>
    </row>
  </sheetData>
  <mergeCells count="10">
    <mergeCell ref="F5:H5"/>
    <mergeCell ref="I5:M5"/>
    <mergeCell ref="N5:Q5"/>
    <mergeCell ref="R5:T5"/>
    <mergeCell ref="A3:C3"/>
    <mergeCell ref="F3:H3"/>
    <mergeCell ref="D4:E4"/>
    <mergeCell ref="F4:H4"/>
    <mergeCell ref="I4:Q4"/>
    <mergeCell ref="R4:U4"/>
  </mergeCells>
  <pageMargins left="0.7" right="0.7" top="0.75" bottom="0.75" header="0.3" footer="0.3"/>
  <pageSetup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Hendry</dc:creator>
  <cp:lastModifiedBy>David Hendry</cp:lastModifiedBy>
  <cp:lastPrinted>2013-01-08T23:13:00Z</cp:lastPrinted>
  <dcterms:created xsi:type="dcterms:W3CDTF">2013-01-08T23:11:26Z</dcterms:created>
  <dcterms:modified xsi:type="dcterms:W3CDTF">2013-01-08T23:19:46Z</dcterms:modified>
</cp:coreProperties>
</file>