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gan\Dropbox\Dissertation\Dissertation for Committee\Supplemental Data Tables (excel)\"/>
    </mc:Choice>
  </mc:AlternateContent>
  <xr:revisionPtr revIDLastSave="0" documentId="13_ncr:1_{B3BC2C83-892F-4906-8A72-53D0281F3B13}" xr6:coauthVersionLast="47" xr6:coauthVersionMax="47" xr10:uidLastSave="{00000000-0000-0000-0000-000000000000}"/>
  <bookViews>
    <workbookView xWindow="-90" yWindow="360" windowWidth="19380" windowHeight="10530" firstSheet="1" activeTab="2" xr2:uid="{6C2BC7E5-08B7-4902-9D05-86FDE978B11C}"/>
  </bookViews>
  <sheets>
    <sheet name="SS Petrography" sheetId="6" r:id="rId1"/>
    <sheet name="DZ Synthesis" sheetId="4" r:id="rId2"/>
    <sheet name="DZ Results" sheetId="5" r:id="rId3"/>
    <sheet name="Volc. Zr Synthesis" sheetId="2" r:id="rId4"/>
    <sheet name="Volc. Zr Results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2" i="6" l="1"/>
  <c r="S31" i="6"/>
  <c r="S30" i="6"/>
  <c r="S29" i="6"/>
  <c r="S28" i="6"/>
  <c r="S27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T9" i="6"/>
  <c r="S9" i="6"/>
  <c r="S8" i="6"/>
  <c r="X1185" i="5"/>
  <c r="N1185" i="5"/>
  <c r="Q1185" i="5"/>
  <c r="P1185" i="5"/>
  <c r="O1185" i="5"/>
  <c r="X1184" i="5"/>
  <c r="N1184" i="5"/>
  <c r="Q1184" i="5"/>
  <c r="P1184" i="5"/>
  <c r="O1184" i="5"/>
  <c r="X1183" i="5"/>
  <c r="N1183" i="5"/>
  <c r="Q1183" i="5"/>
  <c r="P1183" i="5"/>
  <c r="O1183" i="5"/>
  <c r="X1182" i="5"/>
  <c r="N1182" i="5"/>
  <c r="Q1182" i="5"/>
  <c r="P1182" i="5"/>
  <c r="O1182" i="5"/>
  <c r="X1181" i="5"/>
  <c r="N1181" i="5"/>
  <c r="Q1181" i="5"/>
  <c r="P1181" i="5"/>
  <c r="O1181" i="5"/>
  <c r="X1180" i="5"/>
  <c r="N1180" i="5"/>
  <c r="Q1180" i="5"/>
  <c r="P1180" i="5"/>
  <c r="O1180" i="5"/>
  <c r="X1179" i="5"/>
  <c r="N1179" i="5"/>
  <c r="Q1179" i="5"/>
  <c r="P1179" i="5"/>
  <c r="O1179" i="5"/>
  <c r="X1178" i="5"/>
  <c r="N1178" i="5"/>
  <c r="Q1178" i="5"/>
  <c r="P1178" i="5"/>
  <c r="O1178" i="5"/>
  <c r="X1177" i="5"/>
  <c r="N1177" i="5"/>
  <c r="Q1177" i="5"/>
  <c r="P1177" i="5"/>
  <c r="O1177" i="5"/>
  <c r="X1176" i="5"/>
  <c r="N1176" i="5"/>
  <c r="Q1176" i="5"/>
  <c r="P1176" i="5"/>
  <c r="O1176" i="5"/>
  <c r="X1175" i="5"/>
  <c r="N1175" i="5"/>
  <c r="Q1175" i="5"/>
  <c r="P1175" i="5"/>
  <c r="O1175" i="5"/>
  <c r="X1174" i="5"/>
  <c r="N1174" i="5"/>
  <c r="Q1174" i="5"/>
  <c r="P1174" i="5"/>
  <c r="O1174" i="5"/>
  <c r="X1173" i="5"/>
  <c r="N1173" i="5"/>
  <c r="Q1173" i="5"/>
  <c r="P1173" i="5"/>
  <c r="O1173" i="5"/>
  <c r="X1172" i="5"/>
  <c r="N1172" i="5"/>
  <c r="Q1172" i="5"/>
  <c r="P1172" i="5"/>
  <c r="O1172" i="5"/>
  <c r="X1171" i="5"/>
  <c r="N1171" i="5"/>
  <c r="Q1171" i="5"/>
  <c r="P1171" i="5"/>
  <c r="O1171" i="5"/>
  <c r="X1170" i="5"/>
  <c r="N1170" i="5"/>
  <c r="Q1170" i="5"/>
  <c r="P1170" i="5"/>
  <c r="O1170" i="5"/>
  <c r="X1169" i="5"/>
  <c r="N1169" i="5"/>
  <c r="Q1169" i="5"/>
  <c r="P1169" i="5"/>
  <c r="O1169" i="5"/>
  <c r="X1168" i="5"/>
  <c r="N1168" i="5"/>
  <c r="Q1168" i="5"/>
  <c r="P1168" i="5"/>
  <c r="O1168" i="5"/>
  <c r="X1167" i="5"/>
  <c r="N1167" i="5"/>
  <c r="Q1167" i="5"/>
  <c r="P1167" i="5"/>
  <c r="O1167" i="5"/>
  <c r="X1166" i="5"/>
  <c r="N1166" i="5"/>
  <c r="Q1166" i="5"/>
  <c r="P1166" i="5"/>
  <c r="O1166" i="5"/>
  <c r="X1165" i="5"/>
  <c r="N1165" i="5"/>
  <c r="Q1165" i="5"/>
  <c r="P1165" i="5"/>
  <c r="O1165" i="5"/>
  <c r="X1164" i="5"/>
  <c r="N1164" i="5"/>
  <c r="Q1164" i="5"/>
  <c r="P1164" i="5"/>
  <c r="O1164" i="5"/>
  <c r="X1163" i="5"/>
  <c r="N1163" i="5"/>
  <c r="Q1163" i="5"/>
  <c r="P1163" i="5"/>
  <c r="O1163" i="5"/>
  <c r="X1162" i="5"/>
  <c r="N1162" i="5"/>
  <c r="Q1162" i="5"/>
  <c r="P1162" i="5"/>
  <c r="O1162" i="5"/>
  <c r="X1161" i="5"/>
  <c r="N1161" i="5"/>
  <c r="Q1161" i="5"/>
  <c r="P1161" i="5"/>
  <c r="O1161" i="5"/>
  <c r="X1160" i="5"/>
  <c r="N1160" i="5"/>
  <c r="Q1160" i="5"/>
  <c r="P1160" i="5"/>
  <c r="O1160" i="5"/>
  <c r="X1159" i="5"/>
  <c r="N1159" i="5"/>
  <c r="Q1159" i="5"/>
  <c r="P1159" i="5"/>
  <c r="O1159" i="5"/>
  <c r="X1158" i="5"/>
  <c r="N1158" i="5"/>
  <c r="Q1158" i="5"/>
  <c r="P1158" i="5"/>
  <c r="O1158" i="5"/>
  <c r="X1157" i="5"/>
  <c r="N1157" i="5"/>
  <c r="Q1157" i="5"/>
  <c r="P1157" i="5"/>
  <c r="O1157" i="5"/>
  <c r="X1156" i="5"/>
  <c r="N1156" i="5"/>
  <c r="Q1156" i="5"/>
  <c r="P1156" i="5"/>
  <c r="O1156" i="5"/>
  <c r="X1155" i="5"/>
  <c r="N1155" i="5"/>
  <c r="Q1155" i="5"/>
  <c r="P1155" i="5"/>
  <c r="O1155" i="5"/>
  <c r="X1154" i="5"/>
  <c r="N1154" i="5"/>
  <c r="Q1154" i="5"/>
  <c r="P1154" i="5"/>
  <c r="O1154" i="5"/>
  <c r="X1153" i="5"/>
  <c r="N1153" i="5"/>
  <c r="Q1153" i="5"/>
  <c r="P1153" i="5"/>
  <c r="O1153" i="5"/>
  <c r="X1152" i="5"/>
  <c r="N1152" i="5"/>
  <c r="Q1152" i="5"/>
  <c r="P1152" i="5"/>
  <c r="O1152" i="5"/>
  <c r="X1151" i="5"/>
  <c r="N1151" i="5"/>
  <c r="Q1151" i="5"/>
  <c r="P1151" i="5"/>
  <c r="O1151" i="5"/>
  <c r="X1150" i="5"/>
  <c r="N1150" i="5"/>
  <c r="Q1150" i="5"/>
  <c r="P1150" i="5"/>
  <c r="O1150" i="5"/>
  <c r="X1149" i="5"/>
  <c r="N1149" i="5"/>
  <c r="Q1149" i="5"/>
  <c r="P1149" i="5"/>
  <c r="O1149" i="5"/>
  <c r="X1148" i="5"/>
  <c r="N1148" i="5"/>
  <c r="Q1148" i="5"/>
  <c r="P1148" i="5"/>
  <c r="O1148" i="5"/>
  <c r="X1147" i="5"/>
  <c r="N1147" i="5"/>
  <c r="Q1147" i="5"/>
  <c r="P1147" i="5"/>
  <c r="O1147" i="5"/>
  <c r="X1146" i="5"/>
  <c r="N1146" i="5"/>
  <c r="Q1146" i="5"/>
  <c r="P1146" i="5"/>
  <c r="O1146" i="5"/>
  <c r="X1145" i="5"/>
  <c r="N1145" i="5"/>
  <c r="Q1145" i="5"/>
  <c r="P1145" i="5"/>
  <c r="O1145" i="5"/>
  <c r="X1144" i="5"/>
  <c r="N1144" i="5"/>
  <c r="Q1144" i="5"/>
  <c r="P1144" i="5"/>
  <c r="O1144" i="5"/>
  <c r="X1143" i="5"/>
  <c r="N1143" i="5"/>
  <c r="Q1143" i="5"/>
  <c r="P1143" i="5"/>
  <c r="O1143" i="5"/>
  <c r="X1142" i="5"/>
  <c r="N1142" i="5"/>
  <c r="Q1142" i="5"/>
  <c r="P1142" i="5"/>
  <c r="O1142" i="5"/>
  <c r="X1141" i="5"/>
  <c r="N1141" i="5"/>
  <c r="Q1141" i="5"/>
  <c r="P1141" i="5"/>
  <c r="O1141" i="5"/>
  <c r="X1140" i="5"/>
  <c r="N1140" i="5"/>
  <c r="Q1140" i="5"/>
  <c r="P1140" i="5"/>
  <c r="O1140" i="5"/>
  <c r="X1139" i="5"/>
  <c r="N1139" i="5"/>
  <c r="Q1139" i="5"/>
  <c r="P1139" i="5"/>
  <c r="O1139" i="5"/>
  <c r="X1138" i="5"/>
  <c r="N1138" i="5"/>
  <c r="Q1138" i="5"/>
  <c r="P1138" i="5"/>
  <c r="O1138" i="5"/>
  <c r="X1137" i="5"/>
  <c r="N1137" i="5"/>
  <c r="Q1137" i="5"/>
  <c r="P1137" i="5"/>
  <c r="O1137" i="5"/>
  <c r="X1136" i="5"/>
  <c r="N1136" i="5"/>
  <c r="Q1136" i="5"/>
  <c r="P1136" i="5"/>
  <c r="O1136" i="5"/>
  <c r="X1135" i="5"/>
  <c r="N1135" i="5"/>
  <c r="Q1135" i="5"/>
  <c r="P1135" i="5"/>
  <c r="O1135" i="5"/>
  <c r="X1134" i="5"/>
  <c r="N1134" i="5"/>
  <c r="Q1134" i="5"/>
  <c r="P1134" i="5"/>
  <c r="O1134" i="5"/>
  <c r="X1133" i="5"/>
  <c r="N1133" i="5"/>
  <c r="Q1133" i="5"/>
  <c r="P1133" i="5"/>
  <c r="O1133" i="5"/>
  <c r="X1132" i="5"/>
  <c r="N1132" i="5"/>
  <c r="Q1132" i="5"/>
  <c r="P1132" i="5"/>
  <c r="O1132" i="5"/>
  <c r="X1131" i="5"/>
  <c r="N1131" i="5"/>
  <c r="Q1131" i="5"/>
  <c r="P1131" i="5"/>
  <c r="O1131" i="5"/>
  <c r="X1130" i="5"/>
  <c r="N1130" i="5"/>
  <c r="Q1130" i="5"/>
  <c r="P1130" i="5"/>
  <c r="O1130" i="5"/>
  <c r="X1129" i="5"/>
  <c r="N1129" i="5"/>
  <c r="Q1129" i="5"/>
  <c r="P1129" i="5"/>
  <c r="O1129" i="5"/>
  <c r="X1128" i="5"/>
  <c r="N1128" i="5"/>
  <c r="Q1128" i="5"/>
  <c r="P1128" i="5"/>
  <c r="O1128" i="5"/>
  <c r="X1127" i="5"/>
  <c r="N1127" i="5"/>
  <c r="Q1127" i="5"/>
  <c r="P1127" i="5"/>
  <c r="O1127" i="5"/>
  <c r="X1126" i="5"/>
  <c r="N1126" i="5"/>
  <c r="Q1126" i="5"/>
  <c r="P1126" i="5"/>
  <c r="O1126" i="5"/>
  <c r="X1125" i="5"/>
  <c r="N1125" i="5"/>
  <c r="Q1125" i="5"/>
  <c r="P1125" i="5"/>
  <c r="O1125" i="5"/>
  <c r="X1124" i="5"/>
  <c r="N1124" i="5"/>
  <c r="Q1124" i="5"/>
  <c r="P1124" i="5"/>
  <c r="O1124" i="5"/>
  <c r="X1123" i="5"/>
  <c r="N1123" i="5"/>
  <c r="Q1123" i="5"/>
  <c r="P1123" i="5"/>
  <c r="O1123" i="5"/>
  <c r="X1122" i="5"/>
  <c r="N1122" i="5"/>
  <c r="Q1122" i="5"/>
  <c r="P1122" i="5"/>
  <c r="O1122" i="5"/>
  <c r="X1121" i="5"/>
  <c r="N1121" i="5"/>
  <c r="Q1121" i="5"/>
  <c r="P1121" i="5"/>
  <c r="O1121" i="5"/>
  <c r="X1120" i="5"/>
  <c r="N1120" i="5"/>
  <c r="Q1120" i="5"/>
  <c r="P1120" i="5"/>
  <c r="O1120" i="5"/>
  <c r="X1119" i="5"/>
  <c r="N1119" i="5"/>
  <c r="Q1119" i="5"/>
  <c r="P1119" i="5"/>
  <c r="O1119" i="5"/>
  <c r="X1118" i="5"/>
  <c r="N1118" i="5"/>
  <c r="Q1118" i="5"/>
  <c r="P1118" i="5"/>
  <c r="O1118" i="5"/>
  <c r="X1117" i="5"/>
  <c r="N1117" i="5"/>
  <c r="Q1117" i="5"/>
  <c r="P1117" i="5"/>
  <c r="O1117" i="5"/>
  <c r="X1116" i="5"/>
  <c r="N1116" i="5"/>
  <c r="Q1116" i="5"/>
  <c r="P1116" i="5"/>
  <c r="O1116" i="5"/>
  <c r="X1115" i="5"/>
  <c r="N1115" i="5"/>
  <c r="Q1115" i="5"/>
  <c r="P1115" i="5"/>
  <c r="O1115" i="5"/>
  <c r="X1114" i="5"/>
  <c r="N1114" i="5"/>
  <c r="Q1114" i="5"/>
  <c r="P1114" i="5"/>
  <c r="O1114" i="5"/>
  <c r="X1113" i="5"/>
  <c r="N1113" i="5"/>
  <c r="Q1113" i="5"/>
  <c r="P1113" i="5"/>
  <c r="O1113" i="5"/>
  <c r="X1112" i="5"/>
  <c r="N1112" i="5"/>
  <c r="Q1112" i="5"/>
  <c r="P1112" i="5"/>
  <c r="O1112" i="5"/>
  <c r="X1111" i="5"/>
  <c r="N1111" i="5"/>
  <c r="Q1111" i="5"/>
  <c r="P1111" i="5"/>
  <c r="O1111" i="5"/>
  <c r="X1110" i="5"/>
  <c r="N1110" i="5"/>
  <c r="Q1110" i="5"/>
  <c r="P1110" i="5"/>
  <c r="O1110" i="5"/>
  <c r="X1109" i="5"/>
  <c r="N1109" i="5"/>
  <c r="Q1109" i="5"/>
  <c r="P1109" i="5"/>
  <c r="O1109" i="5"/>
  <c r="X1108" i="5"/>
  <c r="N1108" i="5"/>
  <c r="Q1108" i="5"/>
  <c r="P1108" i="5"/>
  <c r="O1108" i="5"/>
  <c r="X1107" i="5"/>
  <c r="N1107" i="5"/>
  <c r="Q1107" i="5"/>
  <c r="P1107" i="5"/>
  <c r="O1107" i="5"/>
  <c r="X1106" i="5"/>
  <c r="N1106" i="5"/>
  <c r="Q1106" i="5"/>
  <c r="P1106" i="5"/>
  <c r="O1106" i="5"/>
  <c r="X1105" i="5"/>
  <c r="N1105" i="5"/>
  <c r="Q1105" i="5"/>
  <c r="P1105" i="5"/>
  <c r="O1105" i="5"/>
  <c r="X1104" i="5"/>
  <c r="N1104" i="5"/>
  <c r="Q1104" i="5"/>
  <c r="P1104" i="5"/>
  <c r="O1104" i="5"/>
  <c r="X1103" i="5"/>
  <c r="N1103" i="5"/>
  <c r="Q1103" i="5"/>
  <c r="P1103" i="5"/>
  <c r="O1103" i="5"/>
  <c r="X1102" i="5"/>
  <c r="N1102" i="5"/>
  <c r="Q1102" i="5"/>
  <c r="P1102" i="5"/>
  <c r="O1102" i="5"/>
  <c r="X1101" i="5"/>
  <c r="N1101" i="5"/>
  <c r="Q1101" i="5"/>
  <c r="P1101" i="5"/>
  <c r="O1101" i="5"/>
  <c r="X1100" i="5"/>
  <c r="N1100" i="5"/>
  <c r="Q1100" i="5"/>
  <c r="P1100" i="5"/>
  <c r="O1100" i="5"/>
  <c r="X1099" i="5"/>
  <c r="N1099" i="5"/>
  <c r="Q1099" i="5"/>
  <c r="P1099" i="5"/>
  <c r="O1099" i="5"/>
  <c r="X1098" i="5"/>
  <c r="N1098" i="5"/>
  <c r="Q1098" i="5"/>
  <c r="P1098" i="5"/>
  <c r="O1098" i="5"/>
  <c r="X1097" i="5"/>
  <c r="N1097" i="5"/>
  <c r="Q1097" i="5"/>
  <c r="P1097" i="5"/>
  <c r="O1097" i="5"/>
  <c r="X1096" i="5"/>
  <c r="N1096" i="5"/>
  <c r="Q1096" i="5"/>
  <c r="P1096" i="5"/>
  <c r="O1096" i="5"/>
  <c r="X1095" i="5"/>
  <c r="N1095" i="5"/>
  <c r="Q1095" i="5"/>
  <c r="P1095" i="5"/>
  <c r="O1095" i="5"/>
  <c r="X1094" i="5"/>
  <c r="N1094" i="5"/>
  <c r="Q1094" i="5"/>
  <c r="P1094" i="5"/>
  <c r="O1094" i="5"/>
  <c r="X1093" i="5"/>
  <c r="N1093" i="5"/>
  <c r="Q1093" i="5"/>
  <c r="P1093" i="5"/>
  <c r="O1093" i="5"/>
  <c r="X1088" i="5"/>
  <c r="N1088" i="5"/>
  <c r="Q1088" i="5"/>
  <c r="P1088" i="5"/>
  <c r="O1088" i="5"/>
  <c r="X1087" i="5"/>
  <c r="N1087" i="5"/>
  <c r="Q1087" i="5"/>
  <c r="P1087" i="5"/>
  <c r="O1087" i="5"/>
  <c r="X1086" i="5"/>
  <c r="N1086" i="5"/>
  <c r="Q1086" i="5"/>
  <c r="P1086" i="5"/>
  <c r="O1086" i="5"/>
  <c r="X1085" i="5"/>
  <c r="N1085" i="5"/>
  <c r="Q1085" i="5"/>
  <c r="P1085" i="5"/>
  <c r="O1085" i="5"/>
  <c r="X1084" i="5"/>
  <c r="N1084" i="5"/>
  <c r="Q1084" i="5"/>
  <c r="P1084" i="5"/>
  <c r="O1084" i="5"/>
  <c r="X1083" i="5"/>
  <c r="N1083" i="5"/>
  <c r="Q1083" i="5"/>
  <c r="P1083" i="5"/>
  <c r="O1083" i="5"/>
  <c r="X1082" i="5"/>
  <c r="N1082" i="5"/>
  <c r="Q1082" i="5"/>
  <c r="P1082" i="5"/>
  <c r="O1082" i="5"/>
  <c r="X1081" i="5"/>
  <c r="N1081" i="5"/>
  <c r="Q1081" i="5"/>
  <c r="P1081" i="5"/>
  <c r="O1081" i="5"/>
  <c r="X1080" i="5"/>
  <c r="N1080" i="5"/>
  <c r="Q1080" i="5"/>
  <c r="P1080" i="5"/>
  <c r="O1080" i="5"/>
  <c r="X1079" i="5"/>
  <c r="N1079" i="5"/>
  <c r="Q1079" i="5"/>
  <c r="P1079" i="5"/>
  <c r="O1079" i="5"/>
  <c r="X1078" i="5"/>
  <c r="N1078" i="5"/>
  <c r="Q1078" i="5"/>
  <c r="P1078" i="5"/>
  <c r="O1078" i="5"/>
  <c r="X1077" i="5"/>
  <c r="N1077" i="5"/>
  <c r="Q1077" i="5"/>
  <c r="P1077" i="5"/>
  <c r="O1077" i="5"/>
  <c r="X1076" i="5"/>
  <c r="N1076" i="5"/>
  <c r="Q1076" i="5"/>
  <c r="P1076" i="5"/>
  <c r="O1076" i="5"/>
  <c r="X1075" i="5"/>
  <c r="N1075" i="5"/>
  <c r="Q1075" i="5"/>
  <c r="P1075" i="5"/>
  <c r="O1075" i="5"/>
  <c r="X1074" i="5"/>
  <c r="N1074" i="5"/>
  <c r="Q1074" i="5"/>
  <c r="P1074" i="5"/>
  <c r="O1074" i="5"/>
  <c r="X1073" i="5"/>
  <c r="N1073" i="5"/>
  <c r="Q1073" i="5"/>
  <c r="P1073" i="5"/>
  <c r="O1073" i="5"/>
  <c r="X1072" i="5"/>
  <c r="N1072" i="5"/>
  <c r="Q1072" i="5"/>
  <c r="P1072" i="5"/>
  <c r="O1072" i="5"/>
  <c r="X1071" i="5"/>
  <c r="N1071" i="5"/>
  <c r="Q1071" i="5"/>
  <c r="P1071" i="5"/>
  <c r="O1071" i="5"/>
  <c r="X1070" i="5"/>
  <c r="N1070" i="5"/>
  <c r="Q1070" i="5"/>
  <c r="P1070" i="5"/>
  <c r="O1070" i="5"/>
  <c r="X1069" i="5"/>
  <c r="N1069" i="5"/>
  <c r="Q1069" i="5"/>
  <c r="P1069" i="5"/>
  <c r="O1069" i="5"/>
  <c r="X1068" i="5"/>
  <c r="N1068" i="5"/>
  <c r="Q1068" i="5"/>
  <c r="P1068" i="5"/>
  <c r="O1068" i="5"/>
  <c r="X1067" i="5"/>
  <c r="N1067" i="5"/>
  <c r="Q1067" i="5"/>
  <c r="P1067" i="5"/>
  <c r="O1067" i="5"/>
  <c r="X1066" i="5"/>
  <c r="N1066" i="5"/>
  <c r="Q1066" i="5"/>
  <c r="P1066" i="5"/>
  <c r="O1066" i="5"/>
  <c r="X1065" i="5"/>
  <c r="N1065" i="5"/>
  <c r="Q1065" i="5"/>
  <c r="P1065" i="5"/>
  <c r="O1065" i="5"/>
  <c r="X1064" i="5"/>
  <c r="N1064" i="5"/>
  <c r="Q1064" i="5"/>
  <c r="P1064" i="5"/>
  <c r="O1064" i="5"/>
  <c r="X1063" i="5"/>
  <c r="N1063" i="5"/>
  <c r="Q1063" i="5"/>
  <c r="P1063" i="5"/>
  <c r="O1063" i="5"/>
  <c r="X1062" i="5"/>
  <c r="N1062" i="5"/>
  <c r="Q1062" i="5"/>
  <c r="P1062" i="5"/>
  <c r="O1062" i="5"/>
  <c r="X1061" i="5"/>
  <c r="N1061" i="5"/>
  <c r="Q1061" i="5"/>
  <c r="P1061" i="5"/>
  <c r="O1061" i="5"/>
  <c r="X1060" i="5"/>
  <c r="N1060" i="5"/>
  <c r="Q1060" i="5"/>
  <c r="P1060" i="5"/>
  <c r="O1060" i="5"/>
  <c r="X1059" i="5"/>
  <c r="N1059" i="5"/>
  <c r="Q1059" i="5"/>
  <c r="P1059" i="5"/>
  <c r="O1059" i="5"/>
  <c r="X1058" i="5"/>
  <c r="N1058" i="5"/>
  <c r="Q1058" i="5"/>
  <c r="P1058" i="5"/>
  <c r="O1058" i="5"/>
  <c r="X1057" i="5"/>
  <c r="N1057" i="5"/>
  <c r="Q1057" i="5"/>
  <c r="P1057" i="5"/>
  <c r="O1057" i="5"/>
  <c r="X1056" i="5"/>
  <c r="N1056" i="5"/>
  <c r="Q1056" i="5"/>
  <c r="P1056" i="5"/>
  <c r="O1056" i="5"/>
  <c r="X1055" i="5"/>
  <c r="N1055" i="5"/>
  <c r="Q1055" i="5"/>
  <c r="P1055" i="5"/>
  <c r="O1055" i="5"/>
  <c r="X1054" i="5"/>
  <c r="N1054" i="5"/>
  <c r="Q1054" i="5"/>
  <c r="P1054" i="5"/>
  <c r="O1054" i="5"/>
  <c r="X1053" i="5"/>
  <c r="N1053" i="5"/>
  <c r="Q1053" i="5"/>
  <c r="P1053" i="5"/>
  <c r="O1053" i="5"/>
  <c r="X1052" i="5"/>
  <c r="N1052" i="5"/>
  <c r="Q1052" i="5"/>
  <c r="P1052" i="5"/>
  <c r="O1052" i="5"/>
  <c r="X1051" i="5"/>
  <c r="N1051" i="5"/>
  <c r="Q1051" i="5"/>
  <c r="P1051" i="5"/>
  <c r="O1051" i="5"/>
  <c r="X1050" i="5"/>
  <c r="N1050" i="5"/>
  <c r="Q1050" i="5"/>
  <c r="P1050" i="5"/>
  <c r="O1050" i="5"/>
  <c r="X1049" i="5"/>
  <c r="N1049" i="5"/>
  <c r="Q1049" i="5"/>
  <c r="P1049" i="5"/>
  <c r="O1049" i="5"/>
  <c r="X1048" i="5"/>
  <c r="N1048" i="5"/>
  <c r="Q1048" i="5"/>
  <c r="P1048" i="5"/>
  <c r="O1048" i="5"/>
  <c r="X1047" i="5"/>
  <c r="N1047" i="5"/>
  <c r="Q1047" i="5"/>
  <c r="P1047" i="5"/>
  <c r="O1047" i="5"/>
  <c r="X1046" i="5"/>
  <c r="N1046" i="5"/>
  <c r="Q1046" i="5"/>
  <c r="P1046" i="5"/>
  <c r="O1046" i="5"/>
  <c r="X1045" i="5"/>
  <c r="N1045" i="5"/>
  <c r="Q1045" i="5"/>
  <c r="P1045" i="5"/>
  <c r="O1045" i="5"/>
  <c r="X1040" i="5"/>
  <c r="N1040" i="5"/>
  <c r="Q1040" i="5"/>
  <c r="P1040" i="5"/>
  <c r="O1040" i="5"/>
  <c r="X1039" i="5"/>
  <c r="N1039" i="5"/>
  <c r="Q1039" i="5"/>
  <c r="P1039" i="5"/>
  <c r="O1039" i="5"/>
  <c r="X1038" i="5"/>
  <c r="N1038" i="5"/>
  <c r="Q1038" i="5"/>
  <c r="P1038" i="5"/>
  <c r="O1038" i="5"/>
  <c r="X1037" i="5"/>
  <c r="N1037" i="5"/>
  <c r="Q1037" i="5"/>
  <c r="P1037" i="5"/>
  <c r="O1037" i="5"/>
  <c r="X1036" i="5"/>
  <c r="N1036" i="5"/>
  <c r="Q1036" i="5"/>
  <c r="P1036" i="5"/>
  <c r="O1036" i="5"/>
  <c r="X1035" i="5"/>
  <c r="N1035" i="5"/>
  <c r="Q1035" i="5"/>
  <c r="P1035" i="5"/>
  <c r="O1035" i="5"/>
  <c r="X1034" i="5"/>
  <c r="N1034" i="5"/>
  <c r="Q1034" i="5"/>
  <c r="P1034" i="5"/>
  <c r="O1034" i="5"/>
  <c r="X1033" i="5"/>
  <c r="N1033" i="5"/>
  <c r="Q1033" i="5"/>
  <c r="P1033" i="5"/>
  <c r="O1033" i="5"/>
  <c r="X1032" i="5"/>
  <c r="N1032" i="5"/>
  <c r="Q1032" i="5"/>
  <c r="P1032" i="5"/>
  <c r="O1032" i="5"/>
  <c r="X1031" i="5"/>
  <c r="N1031" i="5"/>
  <c r="Q1031" i="5"/>
  <c r="P1031" i="5"/>
  <c r="O1031" i="5"/>
  <c r="X1030" i="5"/>
  <c r="N1030" i="5"/>
  <c r="Q1030" i="5"/>
  <c r="P1030" i="5"/>
  <c r="O1030" i="5"/>
  <c r="X1029" i="5"/>
  <c r="N1029" i="5"/>
  <c r="Q1029" i="5"/>
  <c r="P1029" i="5"/>
  <c r="O1029" i="5"/>
  <c r="X1028" i="5"/>
  <c r="N1028" i="5"/>
  <c r="Q1028" i="5"/>
  <c r="P1028" i="5"/>
  <c r="O1028" i="5"/>
  <c r="X1027" i="5"/>
  <c r="N1027" i="5"/>
  <c r="Q1027" i="5"/>
  <c r="P1027" i="5"/>
  <c r="O1027" i="5"/>
  <c r="X1026" i="5"/>
  <c r="N1026" i="5"/>
  <c r="Q1026" i="5"/>
  <c r="P1026" i="5"/>
  <c r="O1026" i="5"/>
  <c r="X1025" i="5"/>
  <c r="N1025" i="5"/>
  <c r="Q1025" i="5"/>
  <c r="P1025" i="5"/>
  <c r="O1025" i="5"/>
  <c r="X1024" i="5"/>
  <c r="N1024" i="5"/>
  <c r="Q1024" i="5"/>
  <c r="P1024" i="5"/>
  <c r="O1024" i="5"/>
  <c r="X1023" i="5"/>
  <c r="N1023" i="5"/>
  <c r="Q1023" i="5"/>
  <c r="P1023" i="5"/>
  <c r="O1023" i="5"/>
  <c r="X1022" i="5"/>
  <c r="N1022" i="5"/>
  <c r="Q1022" i="5"/>
  <c r="P1022" i="5"/>
  <c r="O1022" i="5"/>
  <c r="X1021" i="5"/>
  <c r="N1021" i="5"/>
  <c r="Q1021" i="5"/>
  <c r="P1021" i="5"/>
  <c r="O1021" i="5"/>
  <c r="X1020" i="5"/>
  <c r="N1020" i="5"/>
  <c r="Q1020" i="5"/>
  <c r="P1020" i="5"/>
  <c r="O1020" i="5"/>
  <c r="X1019" i="5"/>
  <c r="N1019" i="5"/>
  <c r="Q1019" i="5"/>
  <c r="P1019" i="5"/>
  <c r="O1019" i="5"/>
  <c r="X1018" i="5"/>
  <c r="N1018" i="5"/>
  <c r="Q1018" i="5"/>
  <c r="P1018" i="5"/>
  <c r="O1018" i="5"/>
  <c r="X1017" i="5"/>
  <c r="N1017" i="5"/>
  <c r="Q1017" i="5"/>
  <c r="P1017" i="5"/>
  <c r="O1017" i="5"/>
  <c r="X1016" i="5"/>
  <c r="N1016" i="5"/>
  <c r="Q1016" i="5"/>
  <c r="P1016" i="5"/>
  <c r="O1016" i="5"/>
  <c r="X1015" i="5"/>
  <c r="N1015" i="5"/>
  <c r="Q1015" i="5"/>
  <c r="P1015" i="5"/>
  <c r="O1015" i="5"/>
  <c r="X1014" i="5"/>
  <c r="N1014" i="5"/>
  <c r="Q1014" i="5"/>
  <c r="P1014" i="5"/>
  <c r="O1014" i="5"/>
  <c r="X1013" i="5"/>
  <c r="N1013" i="5"/>
  <c r="Q1013" i="5"/>
  <c r="P1013" i="5"/>
  <c r="O1013" i="5"/>
  <c r="X1012" i="5"/>
  <c r="N1012" i="5"/>
  <c r="Q1012" i="5"/>
  <c r="P1012" i="5"/>
  <c r="O1012" i="5"/>
  <c r="X1011" i="5"/>
  <c r="N1011" i="5"/>
  <c r="Q1011" i="5"/>
  <c r="P1011" i="5"/>
  <c r="O1011" i="5"/>
  <c r="X1010" i="5"/>
  <c r="N1010" i="5"/>
  <c r="Q1010" i="5"/>
  <c r="P1010" i="5"/>
  <c r="O1010" i="5"/>
  <c r="X1009" i="5"/>
  <c r="N1009" i="5"/>
  <c r="Q1009" i="5"/>
  <c r="P1009" i="5"/>
  <c r="O1009" i="5"/>
  <c r="X1008" i="5"/>
  <c r="N1008" i="5"/>
  <c r="Q1008" i="5"/>
  <c r="P1008" i="5"/>
  <c r="O1008" i="5"/>
  <c r="X1007" i="5"/>
  <c r="N1007" i="5"/>
  <c r="Q1007" i="5"/>
  <c r="P1007" i="5"/>
  <c r="O1007" i="5"/>
  <c r="X1006" i="5"/>
  <c r="N1006" i="5"/>
  <c r="Q1006" i="5"/>
  <c r="P1006" i="5"/>
  <c r="O1006" i="5"/>
  <c r="X1005" i="5"/>
  <c r="N1005" i="5"/>
  <c r="Q1005" i="5"/>
  <c r="P1005" i="5"/>
  <c r="O1005" i="5"/>
  <c r="X1004" i="5"/>
  <c r="N1004" i="5"/>
  <c r="Q1004" i="5"/>
  <c r="P1004" i="5"/>
  <c r="O1004" i="5"/>
  <c r="X1003" i="5"/>
  <c r="N1003" i="5"/>
  <c r="Q1003" i="5"/>
  <c r="P1003" i="5"/>
  <c r="O1003" i="5"/>
  <c r="X1002" i="5"/>
  <c r="N1002" i="5"/>
  <c r="Q1002" i="5"/>
  <c r="P1002" i="5"/>
  <c r="O1002" i="5"/>
  <c r="X1001" i="5"/>
  <c r="N1001" i="5"/>
  <c r="Q1001" i="5"/>
  <c r="P1001" i="5"/>
  <c r="O1001" i="5"/>
  <c r="X1000" i="5"/>
  <c r="N1000" i="5"/>
  <c r="Q1000" i="5"/>
  <c r="P1000" i="5"/>
  <c r="O1000" i="5"/>
  <c r="X999" i="5"/>
  <c r="N999" i="5"/>
  <c r="Q999" i="5"/>
  <c r="P999" i="5"/>
  <c r="O999" i="5"/>
  <c r="X998" i="5"/>
  <c r="N998" i="5"/>
  <c r="Q998" i="5"/>
  <c r="P998" i="5"/>
  <c r="O998" i="5"/>
  <c r="X997" i="5"/>
  <c r="N997" i="5"/>
  <c r="Q997" i="5"/>
  <c r="P997" i="5"/>
  <c r="O997" i="5"/>
  <c r="X996" i="5"/>
  <c r="N996" i="5"/>
  <c r="Q996" i="5"/>
  <c r="P996" i="5"/>
  <c r="O996" i="5"/>
  <c r="X995" i="5"/>
  <c r="N995" i="5"/>
  <c r="Q995" i="5"/>
  <c r="P995" i="5"/>
  <c r="O995" i="5"/>
  <c r="X994" i="5"/>
  <c r="N994" i="5"/>
  <c r="Q994" i="5"/>
  <c r="P994" i="5"/>
  <c r="O994" i="5"/>
  <c r="X993" i="5"/>
  <c r="N993" i="5"/>
  <c r="Q993" i="5"/>
  <c r="P993" i="5"/>
  <c r="O993" i="5"/>
  <c r="X992" i="5"/>
  <c r="N992" i="5"/>
  <c r="Q992" i="5"/>
  <c r="P992" i="5"/>
  <c r="O992" i="5"/>
  <c r="X991" i="5"/>
  <c r="N991" i="5"/>
  <c r="Q991" i="5"/>
  <c r="P991" i="5"/>
  <c r="O991" i="5"/>
  <c r="X990" i="5"/>
  <c r="N990" i="5"/>
  <c r="Q990" i="5"/>
  <c r="P990" i="5"/>
  <c r="O990" i="5"/>
  <c r="X989" i="5"/>
  <c r="N989" i="5"/>
  <c r="Q989" i="5"/>
  <c r="P989" i="5"/>
  <c r="O989" i="5"/>
  <c r="X988" i="5"/>
  <c r="N988" i="5"/>
  <c r="Q988" i="5"/>
  <c r="P988" i="5"/>
  <c r="O988" i="5"/>
  <c r="X987" i="5"/>
  <c r="N987" i="5"/>
  <c r="Q987" i="5"/>
  <c r="P987" i="5"/>
  <c r="O987" i="5"/>
  <c r="X986" i="5"/>
  <c r="N986" i="5"/>
  <c r="Q986" i="5"/>
  <c r="P986" i="5"/>
  <c r="O986" i="5"/>
  <c r="X985" i="5"/>
  <c r="N985" i="5"/>
  <c r="Q985" i="5"/>
  <c r="P985" i="5"/>
  <c r="O985" i="5"/>
  <c r="X984" i="5"/>
  <c r="N984" i="5"/>
  <c r="Q984" i="5"/>
  <c r="P984" i="5"/>
  <c r="O984" i="5"/>
  <c r="X983" i="5"/>
  <c r="N983" i="5"/>
  <c r="Q983" i="5"/>
  <c r="P983" i="5"/>
  <c r="O983" i="5"/>
  <c r="X982" i="5"/>
  <c r="N982" i="5"/>
  <c r="Q982" i="5"/>
  <c r="P982" i="5"/>
  <c r="O982" i="5"/>
  <c r="X981" i="5"/>
  <c r="N981" i="5"/>
  <c r="Q981" i="5"/>
  <c r="P981" i="5"/>
  <c r="O981" i="5"/>
  <c r="X980" i="5"/>
  <c r="N980" i="5"/>
  <c r="Q980" i="5"/>
  <c r="P980" i="5"/>
  <c r="O980" i="5"/>
  <c r="X979" i="5"/>
  <c r="N979" i="5"/>
  <c r="Q979" i="5"/>
  <c r="P979" i="5"/>
  <c r="O979" i="5"/>
  <c r="X978" i="5"/>
  <c r="N978" i="5"/>
  <c r="Q978" i="5"/>
  <c r="P978" i="5"/>
  <c r="O978" i="5"/>
  <c r="X977" i="5"/>
  <c r="N977" i="5"/>
  <c r="Q977" i="5"/>
  <c r="P977" i="5"/>
  <c r="O977" i="5"/>
  <c r="X976" i="5"/>
  <c r="N976" i="5"/>
  <c r="Q976" i="5"/>
  <c r="P976" i="5"/>
  <c r="O976" i="5"/>
  <c r="X975" i="5"/>
  <c r="N975" i="5"/>
  <c r="Q975" i="5"/>
  <c r="P975" i="5"/>
  <c r="O975" i="5"/>
  <c r="X974" i="5"/>
  <c r="N974" i="5"/>
  <c r="Q974" i="5"/>
  <c r="P974" i="5"/>
  <c r="O974" i="5"/>
  <c r="X973" i="5"/>
  <c r="N973" i="5"/>
  <c r="Q973" i="5"/>
  <c r="P973" i="5"/>
  <c r="O973" i="5"/>
  <c r="X972" i="5"/>
  <c r="N972" i="5"/>
  <c r="Q972" i="5"/>
  <c r="P972" i="5"/>
  <c r="O972" i="5"/>
  <c r="X971" i="5"/>
  <c r="N971" i="5"/>
  <c r="Q971" i="5"/>
  <c r="P971" i="5"/>
  <c r="O971" i="5"/>
  <c r="X970" i="5"/>
  <c r="N970" i="5"/>
  <c r="Q970" i="5"/>
  <c r="P970" i="5"/>
  <c r="O970" i="5"/>
  <c r="X969" i="5"/>
  <c r="N969" i="5"/>
  <c r="Q969" i="5"/>
  <c r="P969" i="5"/>
  <c r="O969" i="5"/>
  <c r="X968" i="5"/>
  <c r="N968" i="5"/>
  <c r="Q968" i="5"/>
  <c r="P968" i="5"/>
  <c r="O968" i="5"/>
  <c r="X967" i="5"/>
  <c r="N967" i="5"/>
  <c r="Q967" i="5"/>
  <c r="P967" i="5"/>
  <c r="O967" i="5"/>
  <c r="X966" i="5"/>
  <c r="N966" i="5"/>
  <c r="Q966" i="5"/>
  <c r="P966" i="5"/>
  <c r="O966" i="5"/>
  <c r="X965" i="5"/>
  <c r="N965" i="5"/>
  <c r="Q965" i="5"/>
  <c r="P965" i="5"/>
  <c r="O965" i="5"/>
  <c r="X964" i="5"/>
  <c r="N964" i="5"/>
  <c r="Q964" i="5"/>
  <c r="P964" i="5"/>
  <c r="O964" i="5"/>
  <c r="X963" i="5"/>
  <c r="N963" i="5"/>
  <c r="Q963" i="5"/>
  <c r="P963" i="5"/>
  <c r="O963" i="5"/>
  <c r="X962" i="5"/>
  <c r="N962" i="5"/>
  <c r="Q962" i="5"/>
  <c r="P962" i="5"/>
  <c r="O962" i="5"/>
  <c r="X961" i="5"/>
  <c r="N961" i="5"/>
  <c r="Q961" i="5"/>
  <c r="P961" i="5"/>
  <c r="O961" i="5"/>
  <c r="X960" i="5"/>
  <c r="N960" i="5"/>
  <c r="Q960" i="5"/>
  <c r="P960" i="5"/>
  <c r="O960" i="5"/>
  <c r="X959" i="5"/>
  <c r="N959" i="5"/>
  <c r="Q959" i="5"/>
  <c r="P959" i="5"/>
  <c r="O959" i="5"/>
  <c r="X958" i="5"/>
  <c r="N958" i="5"/>
  <c r="Q958" i="5"/>
  <c r="P958" i="5"/>
  <c r="O958" i="5"/>
  <c r="X957" i="5"/>
  <c r="N957" i="5"/>
  <c r="Q957" i="5"/>
  <c r="P957" i="5"/>
  <c r="O957" i="5"/>
  <c r="X956" i="5"/>
  <c r="N956" i="5"/>
  <c r="Q956" i="5"/>
  <c r="P956" i="5"/>
  <c r="O956" i="5"/>
  <c r="X955" i="5"/>
  <c r="N955" i="5"/>
  <c r="Q955" i="5"/>
  <c r="P955" i="5"/>
  <c r="O955" i="5"/>
  <c r="X954" i="5"/>
  <c r="N954" i="5"/>
  <c r="Q954" i="5"/>
  <c r="P954" i="5"/>
  <c r="O954" i="5"/>
  <c r="X953" i="5"/>
  <c r="N953" i="5"/>
  <c r="Q953" i="5"/>
  <c r="P953" i="5"/>
  <c r="O953" i="5"/>
  <c r="X952" i="5"/>
  <c r="N952" i="5"/>
  <c r="Q952" i="5"/>
  <c r="P952" i="5"/>
  <c r="O952" i="5"/>
  <c r="X951" i="5"/>
  <c r="N951" i="5"/>
  <c r="Q951" i="5"/>
  <c r="P951" i="5"/>
  <c r="O951" i="5"/>
  <c r="X950" i="5"/>
  <c r="N950" i="5"/>
  <c r="Q950" i="5"/>
  <c r="P950" i="5"/>
  <c r="O950" i="5"/>
  <c r="X949" i="5"/>
  <c r="N949" i="5"/>
  <c r="Q949" i="5"/>
  <c r="P949" i="5"/>
  <c r="O949" i="5"/>
  <c r="X948" i="5"/>
  <c r="N948" i="5"/>
  <c r="Q948" i="5"/>
  <c r="P948" i="5"/>
  <c r="O948" i="5"/>
  <c r="X947" i="5"/>
  <c r="N947" i="5"/>
  <c r="Q947" i="5"/>
  <c r="P947" i="5"/>
  <c r="O947" i="5"/>
  <c r="X946" i="5"/>
  <c r="N946" i="5"/>
  <c r="Q946" i="5"/>
  <c r="P946" i="5"/>
  <c r="O946" i="5"/>
  <c r="X945" i="5"/>
  <c r="N945" i="5"/>
  <c r="Q945" i="5"/>
  <c r="P945" i="5"/>
  <c r="O945" i="5"/>
  <c r="X944" i="5"/>
  <c r="N944" i="5"/>
  <c r="Q944" i="5"/>
  <c r="P944" i="5"/>
  <c r="O944" i="5"/>
  <c r="X943" i="5"/>
  <c r="N943" i="5"/>
  <c r="Q943" i="5"/>
  <c r="P943" i="5"/>
  <c r="O943" i="5"/>
  <c r="X942" i="5"/>
  <c r="N942" i="5"/>
  <c r="Q942" i="5"/>
  <c r="P942" i="5"/>
  <c r="O942" i="5"/>
  <c r="X941" i="5"/>
  <c r="N941" i="5"/>
  <c r="Q941" i="5"/>
  <c r="P941" i="5"/>
  <c r="O941" i="5"/>
  <c r="X940" i="5"/>
  <c r="N940" i="5"/>
  <c r="Q940" i="5"/>
  <c r="P940" i="5"/>
  <c r="O940" i="5"/>
  <c r="X939" i="5"/>
  <c r="N939" i="5"/>
  <c r="Q939" i="5"/>
  <c r="P939" i="5"/>
  <c r="O939" i="5"/>
  <c r="X938" i="5"/>
  <c r="N938" i="5"/>
  <c r="Q938" i="5"/>
  <c r="P938" i="5"/>
  <c r="O938" i="5"/>
  <c r="X937" i="5"/>
  <c r="N937" i="5"/>
  <c r="Q937" i="5"/>
  <c r="P937" i="5"/>
  <c r="O937" i="5"/>
  <c r="X936" i="5"/>
  <c r="N936" i="5"/>
  <c r="Q936" i="5"/>
  <c r="P936" i="5"/>
  <c r="O936" i="5"/>
  <c r="X935" i="5"/>
  <c r="N935" i="5"/>
  <c r="Q935" i="5"/>
  <c r="P935" i="5"/>
  <c r="O935" i="5"/>
  <c r="X934" i="5"/>
  <c r="N934" i="5"/>
  <c r="Q934" i="5"/>
  <c r="P934" i="5"/>
  <c r="O934" i="5"/>
  <c r="X933" i="5"/>
  <c r="N933" i="5"/>
  <c r="Q933" i="5"/>
  <c r="P933" i="5"/>
  <c r="O933" i="5"/>
  <c r="X932" i="5"/>
  <c r="N932" i="5"/>
  <c r="Q932" i="5"/>
  <c r="P932" i="5"/>
  <c r="O932" i="5"/>
  <c r="X931" i="5"/>
  <c r="N931" i="5"/>
  <c r="Q931" i="5"/>
  <c r="P931" i="5"/>
  <c r="O931" i="5"/>
  <c r="X930" i="5"/>
  <c r="N930" i="5"/>
  <c r="Q930" i="5"/>
  <c r="P930" i="5"/>
  <c r="O930" i="5"/>
  <c r="X929" i="5"/>
  <c r="N929" i="5"/>
  <c r="Q929" i="5"/>
  <c r="P929" i="5"/>
  <c r="O929" i="5"/>
  <c r="X928" i="5"/>
  <c r="N928" i="5"/>
  <c r="Q928" i="5"/>
  <c r="P928" i="5"/>
  <c r="O928" i="5"/>
  <c r="X927" i="5"/>
  <c r="N927" i="5"/>
  <c r="Q927" i="5"/>
  <c r="P927" i="5"/>
  <c r="O927" i="5"/>
  <c r="X926" i="5"/>
  <c r="N926" i="5"/>
  <c r="Q926" i="5"/>
  <c r="P926" i="5"/>
  <c r="O926" i="5"/>
  <c r="X925" i="5"/>
  <c r="N925" i="5"/>
  <c r="Q925" i="5"/>
  <c r="P925" i="5"/>
  <c r="O925" i="5"/>
  <c r="X924" i="5"/>
  <c r="N924" i="5"/>
  <c r="Q924" i="5"/>
  <c r="P924" i="5"/>
  <c r="O924" i="5"/>
  <c r="X923" i="5"/>
  <c r="N923" i="5"/>
  <c r="Q923" i="5"/>
  <c r="P923" i="5"/>
  <c r="O923" i="5"/>
  <c r="X922" i="5"/>
  <c r="N922" i="5"/>
  <c r="Q922" i="5"/>
  <c r="P922" i="5"/>
  <c r="O922" i="5"/>
  <c r="X921" i="5"/>
  <c r="N921" i="5"/>
  <c r="Q921" i="5"/>
  <c r="P921" i="5"/>
  <c r="O921" i="5"/>
  <c r="X920" i="5"/>
  <c r="N920" i="5"/>
  <c r="Q920" i="5"/>
  <c r="P920" i="5"/>
  <c r="O920" i="5"/>
  <c r="X919" i="5"/>
  <c r="N919" i="5"/>
  <c r="Q919" i="5"/>
  <c r="P919" i="5"/>
  <c r="O919" i="5"/>
  <c r="X918" i="5"/>
  <c r="N918" i="5"/>
  <c r="Q918" i="5"/>
  <c r="P918" i="5"/>
  <c r="O918" i="5"/>
  <c r="X917" i="5"/>
  <c r="N917" i="5"/>
  <c r="Q917" i="5"/>
  <c r="P917" i="5"/>
  <c r="O917" i="5"/>
  <c r="X916" i="5"/>
  <c r="N916" i="5"/>
  <c r="Q916" i="5"/>
  <c r="P916" i="5"/>
  <c r="O916" i="5"/>
  <c r="X911" i="5"/>
  <c r="N911" i="5"/>
  <c r="Q911" i="5"/>
  <c r="P911" i="5"/>
  <c r="O911" i="5"/>
  <c r="X910" i="5"/>
  <c r="N910" i="5"/>
  <c r="Q910" i="5"/>
  <c r="P910" i="5"/>
  <c r="O910" i="5"/>
  <c r="X909" i="5"/>
  <c r="N909" i="5"/>
  <c r="Q909" i="5"/>
  <c r="P909" i="5"/>
  <c r="O909" i="5"/>
  <c r="X908" i="5"/>
  <c r="N908" i="5"/>
  <c r="Q908" i="5"/>
  <c r="P908" i="5"/>
  <c r="O908" i="5"/>
  <c r="X907" i="5"/>
  <c r="N907" i="5"/>
  <c r="Q907" i="5"/>
  <c r="P907" i="5"/>
  <c r="O907" i="5"/>
  <c r="X906" i="5"/>
  <c r="N906" i="5"/>
  <c r="Q906" i="5"/>
  <c r="P906" i="5"/>
  <c r="O906" i="5"/>
  <c r="X905" i="5"/>
  <c r="N905" i="5"/>
  <c r="Q905" i="5"/>
  <c r="P905" i="5"/>
  <c r="O905" i="5"/>
  <c r="X904" i="5"/>
  <c r="N904" i="5"/>
  <c r="Q904" i="5"/>
  <c r="P904" i="5"/>
  <c r="O904" i="5"/>
  <c r="X903" i="5"/>
  <c r="N903" i="5"/>
  <c r="Q903" i="5"/>
  <c r="P903" i="5"/>
  <c r="O903" i="5"/>
  <c r="X902" i="5"/>
  <c r="N902" i="5"/>
  <c r="Q902" i="5"/>
  <c r="P902" i="5"/>
  <c r="O902" i="5"/>
  <c r="X901" i="5"/>
  <c r="N901" i="5"/>
  <c r="Q901" i="5"/>
  <c r="P901" i="5"/>
  <c r="O901" i="5"/>
  <c r="X900" i="5"/>
  <c r="N900" i="5"/>
  <c r="Q900" i="5"/>
  <c r="P900" i="5"/>
  <c r="O900" i="5"/>
  <c r="X899" i="5"/>
  <c r="N899" i="5"/>
  <c r="Q899" i="5"/>
  <c r="P899" i="5"/>
  <c r="O899" i="5"/>
  <c r="X898" i="5"/>
  <c r="N898" i="5"/>
  <c r="Q898" i="5"/>
  <c r="P898" i="5"/>
  <c r="O898" i="5"/>
  <c r="X897" i="5"/>
  <c r="N897" i="5"/>
  <c r="Q897" i="5"/>
  <c r="P897" i="5"/>
  <c r="O897" i="5"/>
  <c r="X896" i="5"/>
  <c r="N896" i="5"/>
  <c r="Q896" i="5"/>
  <c r="P896" i="5"/>
  <c r="O896" i="5"/>
  <c r="X895" i="5"/>
  <c r="N895" i="5"/>
  <c r="Q895" i="5"/>
  <c r="P895" i="5"/>
  <c r="O895" i="5"/>
  <c r="X894" i="5"/>
  <c r="N894" i="5"/>
  <c r="Q894" i="5"/>
  <c r="P894" i="5"/>
  <c r="O894" i="5"/>
  <c r="X893" i="5"/>
  <c r="N893" i="5"/>
  <c r="Q893" i="5"/>
  <c r="P893" i="5"/>
  <c r="O893" i="5"/>
  <c r="X892" i="5"/>
  <c r="N892" i="5"/>
  <c r="Q892" i="5"/>
  <c r="P892" i="5"/>
  <c r="O892" i="5"/>
  <c r="X891" i="5"/>
  <c r="N891" i="5"/>
  <c r="Q891" i="5"/>
  <c r="P891" i="5"/>
  <c r="O891" i="5"/>
  <c r="X890" i="5"/>
  <c r="N890" i="5"/>
  <c r="Q890" i="5"/>
  <c r="P890" i="5"/>
  <c r="O890" i="5"/>
  <c r="X889" i="5"/>
  <c r="N889" i="5"/>
  <c r="Q889" i="5"/>
  <c r="P889" i="5"/>
  <c r="O889" i="5"/>
  <c r="X888" i="5"/>
  <c r="N888" i="5"/>
  <c r="Q888" i="5"/>
  <c r="P888" i="5"/>
  <c r="O888" i="5"/>
  <c r="X887" i="5"/>
  <c r="N887" i="5"/>
  <c r="Q887" i="5"/>
  <c r="P887" i="5"/>
  <c r="O887" i="5"/>
  <c r="X886" i="5"/>
  <c r="N886" i="5"/>
  <c r="Q886" i="5"/>
  <c r="P886" i="5"/>
  <c r="O886" i="5"/>
  <c r="X885" i="5"/>
  <c r="N885" i="5"/>
  <c r="Q885" i="5"/>
  <c r="P885" i="5"/>
  <c r="O885" i="5"/>
  <c r="X884" i="5"/>
  <c r="N884" i="5"/>
  <c r="Q884" i="5"/>
  <c r="P884" i="5"/>
  <c r="O884" i="5"/>
  <c r="X883" i="5"/>
  <c r="N883" i="5"/>
  <c r="Q883" i="5"/>
  <c r="P883" i="5"/>
  <c r="O883" i="5"/>
  <c r="X882" i="5"/>
  <c r="N882" i="5"/>
  <c r="Q882" i="5"/>
  <c r="P882" i="5"/>
  <c r="O882" i="5"/>
  <c r="X881" i="5"/>
  <c r="N881" i="5"/>
  <c r="Q881" i="5"/>
  <c r="P881" i="5"/>
  <c r="O881" i="5"/>
  <c r="X880" i="5"/>
  <c r="N880" i="5"/>
  <c r="Q880" i="5"/>
  <c r="P880" i="5"/>
  <c r="O880" i="5"/>
  <c r="X879" i="5"/>
  <c r="N879" i="5"/>
  <c r="Q879" i="5"/>
  <c r="P879" i="5"/>
  <c r="O879" i="5"/>
  <c r="X878" i="5"/>
  <c r="N878" i="5"/>
  <c r="Q878" i="5"/>
  <c r="P878" i="5"/>
  <c r="O878" i="5"/>
  <c r="X877" i="5"/>
  <c r="N877" i="5"/>
  <c r="Q877" i="5"/>
  <c r="P877" i="5"/>
  <c r="O877" i="5"/>
  <c r="X876" i="5"/>
  <c r="N876" i="5"/>
  <c r="Q876" i="5"/>
  <c r="P876" i="5"/>
  <c r="O876" i="5"/>
  <c r="X875" i="5"/>
  <c r="N875" i="5"/>
  <c r="Q875" i="5"/>
  <c r="P875" i="5"/>
  <c r="O875" i="5"/>
  <c r="X874" i="5"/>
  <c r="N874" i="5"/>
  <c r="Q874" i="5"/>
  <c r="P874" i="5"/>
  <c r="O874" i="5"/>
  <c r="X873" i="5"/>
  <c r="N873" i="5"/>
  <c r="Q873" i="5"/>
  <c r="P873" i="5"/>
  <c r="O873" i="5"/>
  <c r="X872" i="5"/>
  <c r="N872" i="5"/>
  <c r="Q872" i="5"/>
  <c r="P872" i="5"/>
  <c r="O872" i="5"/>
  <c r="X871" i="5"/>
  <c r="N871" i="5"/>
  <c r="Q871" i="5"/>
  <c r="P871" i="5"/>
  <c r="O871" i="5"/>
  <c r="X870" i="5"/>
  <c r="N870" i="5"/>
  <c r="Q870" i="5"/>
  <c r="P870" i="5"/>
  <c r="O870" i="5"/>
  <c r="X869" i="5"/>
  <c r="N869" i="5"/>
  <c r="Q869" i="5"/>
  <c r="P869" i="5"/>
  <c r="O869" i="5"/>
  <c r="X868" i="5"/>
  <c r="N868" i="5"/>
  <c r="Q868" i="5"/>
  <c r="P868" i="5"/>
  <c r="O868" i="5"/>
  <c r="X867" i="5"/>
  <c r="N867" i="5"/>
  <c r="Q867" i="5"/>
  <c r="P867" i="5"/>
  <c r="O867" i="5"/>
  <c r="X866" i="5"/>
  <c r="N866" i="5"/>
  <c r="Q866" i="5"/>
  <c r="P866" i="5"/>
  <c r="O866" i="5"/>
  <c r="X865" i="5"/>
  <c r="N865" i="5"/>
  <c r="Q865" i="5"/>
  <c r="P865" i="5"/>
  <c r="O865" i="5"/>
  <c r="X864" i="5"/>
  <c r="N864" i="5"/>
  <c r="Q864" i="5"/>
  <c r="P864" i="5"/>
  <c r="O864" i="5"/>
  <c r="X863" i="5"/>
  <c r="N863" i="5"/>
  <c r="Q863" i="5"/>
  <c r="P863" i="5"/>
  <c r="O863" i="5"/>
  <c r="X862" i="5"/>
  <c r="N862" i="5"/>
  <c r="Q862" i="5"/>
  <c r="P862" i="5"/>
  <c r="O862" i="5"/>
  <c r="X861" i="5"/>
  <c r="N861" i="5"/>
  <c r="Q861" i="5"/>
  <c r="P861" i="5"/>
  <c r="O861" i="5"/>
  <c r="X860" i="5"/>
  <c r="N860" i="5"/>
  <c r="Q860" i="5"/>
  <c r="P860" i="5"/>
  <c r="O860" i="5"/>
  <c r="X859" i="5"/>
  <c r="N859" i="5"/>
  <c r="Q859" i="5"/>
  <c r="P859" i="5"/>
  <c r="O859" i="5"/>
  <c r="X858" i="5"/>
  <c r="N858" i="5"/>
  <c r="Q858" i="5"/>
  <c r="P858" i="5"/>
  <c r="O858" i="5"/>
  <c r="X857" i="5"/>
  <c r="N857" i="5"/>
  <c r="Q857" i="5"/>
  <c r="P857" i="5"/>
  <c r="O857" i="5"/>
  <c r="X856" i="5"/>
  <c r="N856" i="5"/>
  <c r="Q856" i="5"/>
  <c r="P856" i="5"/>
  <c r="O856" i="5"/>
  <c r="X855" i="5"/>
  <c r="N855" i="5"/>
  <c r="Q855" i="5"/>
  <c r="P855" i="5"/>
  <c r="O855" i="5"/>
  <c r="X854" i="5"/>
  <c r="N854" i="5"/>
  <c r="Q854" i="5"/>
  <c r="P854" i="5"/>
  <c r="O854" i="5"/>
  <c r="X853" i="5"/>
  <c r="N853" i="5"/>
  <c r="Q853" i="5"/>
  <c r="P853" i="5"/>
  <c r="O853" i="5"/>
  <c r="X852" i="5"/>
  <c r="N852" i="5"/>
  <c r="Q852" i="5"/>
  <c r="P852" i="5"/>
  <c r="O852" i="5"/>
  <c r="X851" i="5"/>
  <c r="N851" i="5"/>
  <c r="Q851" i="5"/>
  <c r="P851" i="5"/>
  <c r="O851" i="5"/>
  <c r="X850" i="5"/>
  <c r="N850" i="5"/>
  <c r="Q850" i="5"/>
  <c r="P850" i="5"/>
  <c r="O850" i="5"/>
  <c r="X849" i="5"/>
  <c r="N849" i="5"/>
  <c r="Q849" i="5"/>
  <c r="P849" i="5"/>
  <c r="O849" i="5"/>
  <c r="X848" i="5"/>
  <c r="N848" i="5"/>
  <c r="Q848" i="5"/>
  <c r="P848" i="5"/>
  <c r="O848" i="5"/>
  <c r="X847" i="5"/>
  <c r="N847" i="5"/>
  <c r="Q847" i="5"/>
  <c r="P847" i="5"/>
  <c r="O847" i="5"/>
  <c r="X846" i="5"/>
  <c r="N846" i="5"/>
  <c r="Q846" i="5"/>
  <c r="P846" i="5"/>
  <c r="O846" i="5"/>
  <c r="X845" i="5"/>
  <c r="N845" i="5"/>
  <c r="Q845" i="5"/>
  <c r="P845" i="5"/>
  <c r="O845" i="5"/>
  <c r="X844" i="5"/>
  <c r="N844" i="5"/>
  <c r="Q844" i="5"/>
  <c r="P844" i="5"/>
  <c r="O844" i="5"/>
  <c r="X843" i="5"/>
  <c r="N843" i="5"/>
  <c r="Q843" i="5"/>
  <c r="P843" i="5"/>
  <c r="O843" i="5"/>
  <c r="X842" i="5"/>
  <c r="N842" i="5"/>
  <c r="Q842" i="5"/>
  <c r="P842" i="5"/>
  <c r="O842" i="5"/>
  <c r="X841" i="5"/>
  <c r="N841" i="5"/>
  <c r="Q841" i="5"/>
  <c r="P841" i="5"/>
  <c r="O841" i="5"/>
  <c r="X840" i="5"/>
  <c r="N840" i="5"/>
  <c r="Q840" i="5"/>
  <c r="P840" i="5"/>
  <c r="O840" i="5"/>
  <c r="X839" i="5"/>
  <c r="N839" i="5"/>
  <c r="Q839" i="5"/>
  <c r="P839" i="5"/>
  <c r="O839" i="5"/>
  <c r="X838" i="5"/>
  <c r="N838" i="5"/>
  <c r="Q838" i="5"/>
  <c r="P838" i="5"/>
  <c r="O838" i="5"/>
  <c r="X837" i="5"/>
  <c r="N837" i="5"/>
  <c r="Q837" i="5"/>
  <c r="P837" i="5"/>
  <c r="O837" i="5"/>
  <c r="X836" i="5"/>
  <c r="N836" i="5"/>
  <c r="Q836" i="5"/>
  <c r="P836" i="5"/>
  <c r="O836" i="5"/>
  <c r="X835" i="5"/>
  <c r="N835" i="5"/>
  <c r="Q835" i="5"/>
  <c r="P835" i="5"/>
  <c r="O835" i="5"/>
  <c r="X834" i="5"/>
  <c r="N834" i="5"/>
  <c r="Q834" i="5"/>
  <c r="P834" i="5"/>
  <c r="O834" i="5"/>
  <c r="X833" i="5"/>
  <c r="N833" i="5"/>
  <c r="Q833" i="5"/>
  <c r="P833" i="5"/>
  <c r="O833" i="5"/>
  <c r="X832" i="5"/>
  <c r="N832" i="5"/>
  <c r="Q832" i="5"/>
  <c r="P832" i="5"/>
  <c r="O832" i="5"/>
  <c r="X831" i="5"/>
  <c r="N831" i="5"/>
  <c r="Q831" i="5"/>
  <c r="P831" i="5"/>
  <c r="O831" i="5"/>
  <c r="X830" i="5"/>
  <c r="N830" i="5"/>
  <c r="Q830" i="5"/>
  <c r="P830" i="5"/>
  <c r="O830" i="5"/>
  <c r="X829" i="5"/>
  <c r="N829" i="5"/>
  <c r="Q829" i="5"/>
  <c r="P829" i="5"/>
  <c r="O829" i="5"/>
  <c r="X828" i="5"/>
  <c r="N828" i="5"/>
  <c r="Q828" i="5"/>
  <c r="P828" i="5"/>
  <c r="O828" i="5"/>
  <c r="X827" i="5"/>
  <c r="N827" i="5"/>
  <c r="Q827" i="5"/>
  <c r="P827" i="5"/>
  <c r="O827" i="5"/>
  <c r="X826" i="5"/>
  <c r="N826" i="5"/>
  <c r="Q826" i="5"/>
  <c r="P826" i="5"/>
  <c r="O826" i="5"/>
  <c r="X825" i="5"/>
  <c r="N825" i="5"/>
  <c r="Q825" i="5"/>
  <c r="P825" i="5"/>
  <c r="O825" i="5"/>
  <c r="X824" i="5"/>
  <c r="N824" i="5"/>
  <c r="Q824" i="5"/>
  <c r="P824" i="5"/>
  <c r="O824" i="5"/>
  <c r="X823" i="5"/>
  <c r="N823" i="5"/>
  <c r="Q823" i="5"/>
  <c r="P823" i="5"/>
  <c r="O823" i="5"/>
  <c r="X822" i="5"/>
  <c r="N822" i="5"/>
  <c r="Q822" i="5"/>
  <c r="P822" i="5"/>
  <c r="O822" i="5"/>
  <c r="X821" i="5"/>
  <c r="N821" i="5"/>
  <c r="Q821" i="5"/>
  <c r="P821" i="5"/>
  <c r="O821" i="5"/>
  <c r="X820" i="5"/>
  <c r="N820" i="5"/>
  <c r="Q820" i="5"/>
  <c r="P820" i="5"/>
  <c r="O820" i="5"/>
  <c r="X819" i="5"/>
  <c r="N819" i="5"/>
  <c r="Q819" i="5"/>
  <c r="P819" i="5"/>
  <c r="O819" i="5"/>
  <c r="X818" i="5"/>
  <c r="N818" i="5"/>
  <c r="Q818" i="5"/>
  <c r="P818" i="5"/>
  <c r="O818" i="5"/>
  <c r="X817" i="5"/>
  <c r="N817" i="5"/>
  <c r="Q817" i="5"/>
  <c r="P817" i="5"/>
  <c r="O817" i="5"/>
  <c r="X816" i="5"/>
  <c r="N816" i="5"/>
  <c r="Q816" i="5"/>
  <c r="P816" i="5"/>
  <c r="O816" i="5"/>
  <c r="X815" i="5"/>
  <c r="N815" i="5"/>
  <c r="Q815" i="5"/>
  <c r="P815" i="5"/>
  <c r="O815" i="5"/>
  <c r="X814" i="5"/>
  <c r="N814" i="5"/>
  <c r="Q814" i="5"/>
  <c r="P814" i="5"/>
  <c r="O814" i="5"/>
  <c r="X813" i="5"/>
  <c r="N813" i="5"/>
  <c r="Q813" i="5"/>
  <c r="P813" i="5"/>
  <c r="O813" i="5"/>
  <c r="X812" i="5"/>
  <c r="N812" i="5"/>
  <c r="Q812" i="5"/>
  <c r="P812" i="5"/>
  <c r="O812" i="5"/>
  <c r="X811" i="5"/>
  <c r="N811" i="5"/>
  <c r="Q811" i="5"/>
  <c r="P811" i="5"/>
  <c r="O811" i="5"/>
  <c r="X810" i="5"/>
  <c r="N810" i="5"/>
  <c r="Q810" i="5"/>
  <c r="P810" i="5"/>
  <c r="O810" i="5"/>
  <c r="X809" i="5"/>
  <c r="N809" i="5"/>
  <c r="Q809" i="5"/>
  <c r="P809" i="5"/>
  <c r="O809" i="5"/>
  <c r="X808" i="5"/>
  <c r="N808" i="5"/>
  <c r="Q808" i="5"/>
  <c r="P808" i="5"/>
  <c r="O808" i="5"/>
  <c r="X807" i="5"/>
  <c r="N807" i="5"/>
  <c r="Q807" i="5"/>
  <c r="P807" i="5"/>
  <c r="O807" i="5"/>
  <c r="X806" i="5"/>
  <c r="N806" i="5"/>
  <c r="Q806" i="5"/>
  <c r="P806" i="5"/>
  <c r="O806" i="5"/>
  <c r="X805" i="5"/>
  <c r="N805" i="5"/>
  <c r="Q805" i="5"/>
  <c r="P805" i="5"/>
  <c r="O805" i="5"/>
  <c r="X804" i="5"/>
  <c r="N804" i="5"/>
  <c r="Q804" i="5"/>
  <c r="P804" i="5"/>
  <c r="O804" i="5"/>
  <c r="X803" i="5"/>
  <c r="N803" i="5"/>
  <c r="Q803" i="5"/>
  <c r="P803" i="5"/>
  <c r="O803" i="5"/>
  <c r="X802" i="5"/>
  <c r="N802" i="5"/>
  <c r="Q802" i="5"/>
  <c r="P802" i="5"/>
  <c r="O802" i="5"/>
  <c r="X801" i="5"/>
  <c r="N801" i="5"/>
  <c r="Q801" i="5"/>
  <c r="P801" i="5"/>
  <c r="O801" i="5"/>
  <c r="X800" i="5"/>
  <c r="N800" i="5"/>
  <c r="Q800" i="5"/>
  <c r="P800" i="5"/>
  <c r="O800" i="5"/>
  <c r="X799" i="5"/>
  <c r="N799" i="5"/>
  <c r="Q799" i="5"/>
  <c r="P799" i="5"/>
  <c r="O799" i="5"/>
  <c r="X798" i="5"/>
  <c r="N798" i="5"/>
  <c r="Q798" i="5"/>
  <c r="P798" i="5"/>
  <c r="O798" i="5"/>
  <c r="X797" i="5"/>
  <c r="N797" i="5"/>
  <c r="Q797" i="5"/>
  <c r="P797" i="5"/>
  <c r="O797" i="5"/>
  <c r="X792" i="5"/>
  <c r="N792" i="5"/>
  <c r="Q792" i="5"/>
  <c r="P792" i="5"/>
  <c r="O792" i="5"/>
  <c r="X791" i="5"/>
  <c r="N791" i="5"/>
  <c r="Q791" i="5"/>
  <c r="P791" i="5"/>
  <c r="O791" i="5"/>
  <c r="X790" i="5"/>
  <c r="N790" i="5"/>
  <c r="Q790" i="5"/>
  <c r="P790" i="5"/>
  <c r="O790" i="5"/>
  <c r="X789" i="5"/>
  <c r="N789" i="5"/>
  <c r="Q789" i="5"/>
  <c r="P789" i="5"/>
  <c r="O789" i="5"/>
  <c r="X788" i="5"/>
  <c r="N788" i="5"/>
  <c r="Q788" i="5"/>
  <c r="P788" i="5"/>
  <c r="O788" i="5"/>
  <c r="X787" i="5"/>
  <c r="N787" i="5"/>
  <c r="Q787" i="5"/>
  <c r="P787" i="5"/>
  <c r="O787" i="5"/>
  <c r="X786" i="5"/>
  <c r="N786" i="5"/>
  <c r="Q786" i="5"/>
  <c r="P786" i="5"/>
  <c r="O786" i="5"/>
  <c r="X785" i="5"/>
  <c r="N785" i="5"/>
  <c r="Q785" i="5"/>
  <c r="P785" i="5"/>
  <c r="O785" i="5"/>
  <c r="X784" i="5"/>
  <c r="N784" i="5"/>
  <c r="Q784" i="5"/>
  <c r="P784" i="5"/>
  <c r="O784" i="5"/>
  <c r="X783" i="5"/>
  <c r="N783" i="5"/>
  <c r="Q783" i="5"/>
  <c r="P783" i="5"/>
  <c r="O783" i="5"/>
  <c r="X782" i="5"/>
  <c r="N782" i="5"/>
  <c r="Q782" i="5"/>
  <c r="P782" i="5"/>
  <c r="O782" i="5"/>
  <c r="X781" i="5"/>
  <c r="N781" i="5"/>
  <c r="Q781" i="5"/>
  <c r="P781" i="5"/>
  <c r="O781" i="5"/>
  <c r="X780" i="5"/>
  <c r="N780" i="5"/>
  <c r="Q780" i="5"/>
  <c r="P780" i="5"/>
  <c r="O780" i="5"/>
  <c r="X779" i="5"/>
  <c r="N779" i="5"/>
  <c r="Q779" i="5"/>
  <c r="P779" i="5"/>
  <c r="O779" i="5"/>
  <c r="X778" i="5"/>
  <c r="N778" i="5"/>
  <c r="Q778" i="5"/>
  <c r="P778" i="5"/>
  <c r="O778" i="5"/>
  <c r="X777" i="5"/>
  <c r="N777" i="5"/>
  <c r="Q777" i="5"/>
  <c r="P777" i="5"/>
  <c r="O777" i="5"/>
  <c r="X776" i="5"/>
  <c r="N776" i="5"/>
  <c r="Q776" i="5"/>
  <c r="P776" i="5"/>
  <c r="O776" i="5"/>
  <c r="X775" i="5"/>
  <c r="N775" i="5"/>
  <c r="Q775" i="5"/>
  <c r="P775" i="5"/>
  <c r="O775" i="5"/>
  <c r="X774" i="5"/>
  <c r="N774" i="5"/>
  <c r="Q774" i="5"/>
  <c r="P774" i="5"/>
  <c r="O774" i="5"/>
  <c r="X773" i="5"/>
  <c r="N773" i="5"/>
  <c r="Q773" i="5"/>
  <c r="P773" i="5"/>
  <c r="O773" i="5"/>
  <c r="X772" i="5"/>
  <c r="N772" i="5"/>
  <c r="Q772" i="5"/>
  <c r="P772" i="5"/>
  <c r="O772" i="5"/>
  <c r="X771" i="5"/>
  <c r="N771" i="5"/>
  <c r="Q771" i="5"/>
  <c r="P771" i="5"/>
  <c r="O771" i="5"/>
  <c r="X770" i="5"/>
  <c r="N770" i="5"/>
  <c r="Q770" i="5"/>
  <c r="P770" i="5"/>
  <c r="O770" i="5"/>
  <c r="X769" i="5"/>
  <c r="N769" i="5"/>
  <c r="Q769" i="5"/>
  <c r="P769" i="5"/>
  <c r="O769" i="5"/>
  <c r="X768" i="5"/>
  <c r="N768" i="5"/>
  <c r="Q768" i="5"/>
  <c r="P768" i="5"/>
  <c r="O768" i="5"/>
  <c r="X767" i="5"/>
  <c r="N767" i="5"/>
  <c r="Q767" i="5"/>
  <c r="P767" i="5"/>
  <c r="O767" i="5"/>
  <c r="X766" i="5"/>
  <c r="N766" i="5"/>
  <c r="Q766" i="5"/>
  <c r="P766" i="5"/>
  <c r="O766" i="5"/>
  <c r="X765" i="5"/>
  <c r="N765" i="5"/>
  <c r="Q765" i="5"/>
  <c r="P765" i="5"/>
  <c r="O765" i="5"/>
  <c r="X764" i="5"/>
  <c r="N764" i="5"/>
  <c r="Q764" i="5"/>
  <c r="P764" i="5"/>
  <c r="O764" i="5"/>
  <c r="X763" i="5"/>
  <c r="N763" i="5"/>
  <c r="Q763" i="5"/>
  <c r="P763" i="5"/>
  <c r="O763" i="5"/>
  <c r="X762" i="5"/>
  <c r="N762" i="5"/>
  <c r="Q762" i="5"/>
  <c r="P762" i="5"/>
  <c r="O762" i="5"/>
  <c r="X761" i="5"/>
  <c r="N761" i="5"/>
  <c r="Q761" i="5"/>
  <c r="P761" i="5"/>
  <c r="O761" i="5"/>
  <c r="X760" i="5"/>
  <c r="N760" i="5"/>
  <c r="Q760" i="5"/>
  <c r="P760" i="5"/>
  <c r="O760" i="5"/>
  <c r="X759" i="5"/>
  <c r="N759" i="5"/>
  <c r="Q759" i="5"/>
  <c r="P759" i="5"/>
  <c r="O759" i="5"/>
  <c r="X758" i="5"/>
  <c r="N758" i="5"/>
  <c r="Q758" i="5"/>
  <c r="P758" i="5"/>
  <c r="O758" i="5"/>
  <c r="X757" i="5"/>
  <c r="N757" i="5"/>
  <c r="Q757" i="5"/>
  <c r="P757" i="5"/>
  <c r="O757" i="5"/>
  <c r="X756" i="5"/>
  <c r="N756" i="5"/>
  <c r="Q756" i="5"/>
  <c r="P756" i="5"/>
  <c r="O756" i="5"/>
  <c r="X755" i="5"/>
  <c r="N755" i="5"/>
  <c r="Q755" i="5"/>
  <c r="P755" i="5"/>
  <c r="O755" i="5"/>
  <c r="X754" i="5"/>
  <c r="N754" i="5"/>
  <c r="Q754" i="5"/>
  <c r="P754" i="5"/>
  <c r="O754" i="5"/>
  <c r="X753" i="5"/>
  <c r="N753" i="5"/>
  <c r="Q753" i="5"/>
  <c r="P753" i="5"/>
  <c r="O753" i="5"/>
  <c r="X752" i="5"/>
  <c r="N752" i="5"/>
  <c r="Q752" i="5"/>
  <c r="P752" i="5"/>
  <c r="O752" i="5"/>
  <c r="X751" i="5"/>
  <c r="N751" i="5"/>
  <c r="Q751" i="5"/>
  <c r="P751" i="5"/>
  <c r="O751" i="5"/>
  <c r="X750" i="5"/>
  <c r="N750" i="5"/>
  <c r="Q750" i="5"/>
  <c r="P750" i="5"/>
  <c r="O750" i="5"/>
  <c r="X749" i="5"/>
  <c r="N749" i="5"/>
  <c r="Q749" i="5"/>
  <c r="P749" i="5"/>
  <c r="O749" i="5"/>
  <c r="X748" i="5"/>
  <c r="N748" i="5"/>
  <c r="Q748" i="5"/>
  <c r="P748" i="5"/>
  <c r="O748" i="5"/>
  <c r="X747" i="5"/>
  <c r="N747" i="5"/>
  <c r="Q747" i="5"/>
  <c r="P747" i="5"/>
  <c r="O747" i="5"/>
  <c r="X746" i="5"/>
  <c r="N746" i="5"/>
  <c r="Q746" i="5"/>
  <c r="P746" i="5"/>
  <c r="O746" i="5"/>
  <c r="X745" i="5"/>
  <c r="N745" i="5"/>
  <c r="Q745" i="5"/>
  <c r="P745" i="5"/>
  <c r="O745" i="5"/>
  <c r="X744" i="5"/>
  <c r="N744" i="5"/>
  <c r="Q744" i="5"/>
  <c r="P744" i="5"/>
  <c r="O744" i="5"/>
  <c r="X743" i="5"/>
  <c r="N743" i="5"/>
  <c r="Q743" i="5"/>
  <c r="P743" i="5"/>
  <c r="O743" i="5"/>
  <c r="X742" i="5"/>
  <c r="N742" i="5"/>
  <c r="Q742" i="5"/>
  <c r="P742" i="5"/>
  <c r="O742" i="5"/>
  <c r="X741" i="5"/>
  <c r="N741" i="5"/>
  <c r="Q741" i="5"/>
  <c r="P741" i="5"/>
  <c r="O741" i="5"/>
  <c r="X740" i="5"/>
  <c r="N740" i="5"/>
  <c r="Q740" i="5"/>
  <c r="P740" i="5"/>
  <c r="O740" i="5"/>
  <c r="X739" i="5"/>
  <c r="N739" i="5"/>
  <c r="Q739" i="5"/>
  <c r="P739" i="5"/>
  <c r="O739" i="5"/>
  <c r="X738" i="5"/>
  <c r="N738" i="5"/>
  <c r="Q738" i="5"/>
  <c r="P738" i="5"/>
  <c r="O738" i="5"/>
  <c r="X737" i="5"/>
  <c r="N737" i="5"/>
  <c r="Q737" i="5"/>
  <c r="P737" i="5"/>
  <c r="O737" i="5"/>
  <c r="X736" i="5"/>
  <c r="N736" i="5"/>
  <c r="Q736" i="5"/>
  <c r="P736" i="5"/>
  <c r="O736" i="5"/>
  <c r="X735" i="5"/>
  <c r="N735" i="5"/>
  <c r="Q735" i="5"/>
  <c r="P735" i="5"/>
  <c r="O735" i="5"/>
  <c r="X734" i="5"/>
  <c r="N734" i="5"/>
  <c r="Q734" i="5"/>
  <c r="P734" i="5"/>
  <c r="O734" i="5"/>
  <c r="X733" i="5"/>
  <c r="N733" i="5"/>
  <c r="Q733" i="5"/>
  <c r="P733" i="5"/>
  <c r="O733" i="5"/>
  <c r="X732" i="5"/>
  <c r="N732" i="5"/>
  <c r="Q732" i="5"/>
  <c r="P732" i="5"/>
  <c r="O732" i="5"/>
  <c r="X731" i="5"/>
  <c r="N731" i="5"/>
  <c r="Q731" i="5"/>
  <c r="P731" i="5"/>
  <c r="O731" i="5"/>
  <c r="X730" i="5"/>
  <c r="N730" i="5"/>
  <c r="Q730" i="5"/>
  <c r="P730" i="5"/>
  <c r="O730" i="5"/>
  <c r="X729" i="5"/>
  <c r="N729" i="5"/>
  <c r="Q729" i="5"/>
  <c r="P729" i="5"/>
  <c r="O729" i="5"/>
  <c r="X728" i="5"/>
  <c r="N728" i="5"/>
  <c r="Q728" i="5"/>
  <c r="P728" i="5"/>
  <c r="O728" i="5"/>
  <c r="X727" i="5"/>
  <c r="N727" i="5"/>
  <c r="Q727" i="5"/>
  <c r="P727" i="5"/>
  <c r="O727" i="5"/>
  <c r="X726" i="5"/>
  <c r="N726" i="5"/>
  <c r="Q726" i="5"/>
  <c r="P726" i="5"/>
  <c r="O726" i="5"/>
  <c r="X725" i="5"/>
  <c r="N725" i="5"/>
  <c r="Q725" i="5"/>
  <c r="P725" i="5"/>
  <c r="O725" i="5"/>
  <c r="X724" i="5"/>
  <c r="N724" i="5"/>
  <c r="Q724" i="5"/>
  <c r="P724" i="5"/>
  <c r="O724" i="5"/>
  <c r="X723" i="5"/>
  <c r="N723" i="5"/>
  <c r="Q723" i="5"/>
  <c r="P723" i="5"/>
  <c r="O723" i="5"/>
  <c r="X722" i="5"/>
  <c r="N722" i="5"/>
  <c r="Q722" i="5"/>
  <c r="P722" i="5"/>
  <c r="O722" i="5"/>
  <c r="X721" i="5"/>
  <c r="N721" i="5"/>
  <c r="Q721" i="5"/>
  <c r="P721" i="5"/>
  <c r="O721" i="5"/>
  <c r="X720" i="5"/>
  <c r="N720" i="5"/>
  <c r="Q720" i="5"/>
  <c r="P720" i="5"/>
  <c r="O720" i="5"/>
  <c r="X719" i="5"/>
  <c r="N719" i="5"/>
  <c r="Q719" i="5"/>
  <c r="P719" i="5"/>
  <c r="O719" i="5"/>
  <c r="X718" i="5"/>
  <c r="N718" i="5"/>
  <c r="Q718" i="5"/>
  <c r="P718" i="5"/>
  <c r="O718" i="5"/>
  <c r="X717" i="5"/>
  <c r="N717" i="5"/>
  <c r="Q717" i="5"/>
  <c r="P717" i="5"/>
  <c r="O717" i="5"/>
  <c r="X716" i="5"/>
  <c r="N716" i="5"/>
  <c r="Q716" i="5"/>
  <c r="P716" i="5"/>
  <c r="O716" i="5"/>
  <c r="X715" i="5"/>
  <c r="N715" i="5"/>
  <c r="Q715" i="5"/>
  <c r="P715" i="5"/>
  <c r="O715" i="5"/>
  <c r="X714" i="5"/>
  <c r="N714" i="5"/>
  <c r="Q714" i="5"/>
  <c r="P714" i="5"/>
  <c r="O714" i="5"/>
  <c r="X713" i="5"/>
  <c r="N713" i="5"/>
  <c r="Q713" i="5"/>
  <c r="P713" i="5"/>
  <c r="O713" i="5"/>
  <c r="X712" i="5"/>
  <c r="N712" i="5"/>
  <c r="Q712" i="5"/>
  <c r="P712" i="5"/>
  <c r="O712" i="5"/>
  <c r="X711" i="5"/>
  <c r="N711" i="5"/>
  <c r="Q711" i="5"/>
  <c r="P711" i="5"/>
  <c r="O711" i="5"/>
  <c r="X710" i="5"/>
  <c r="N710" i="5"/>
  <c r="Q710" i="5"/>
  <c r="P710" i="5"/>
  <c r="O710" i="5"/>
  <c r="X709" i="5"/>
  <c r="N709" i="5"/>
  <c r="Q709" i="5"/>
  <c r="P709" i="5"/>
  <c r="O709" i="5"/>
  <c r="X708" i="5"/>
  <c r="N708" i="5"/>
  <c r="Q708" i="5"/>
  <c r="P708" i="5"/>
  <c r="O708" i="5"/>
  <c r="X707" i="5"/>
  <c r="N707" i="5"/>
  <c r="Q707" i="5"/>
  <c r="P707" i="5"/>
  <c r="O707" i="5"/>
  <c r="X706" i="5"/>
  <c r="N706" i="5"/>
  <c r="Q706" i="5"/>
  <c r="P706" i="5"/>
  <c r="O706" i="5"/>
  <c r="X705" i="5"/>
  <c r="N705" i="5"/>
  <c r="Q705" i="5"/>
  <c r="P705" i="5"/>
  <c r="O705" i="5"/>
  <c r="X704" i="5"/>
  <c r="N704" i="5"/>
  <c r="Q704" i="5"/>
  <c r="P704" i="5"/>
  <c r="O704" i="5"/>
  <c r="X703" i="5"/>
  <c r="N703" i="5"/>
  <c r="Q703" i="5"/>
  <c r="P703" i="5"/>
  <c r="O703" i="5"/>
  <c r="X702" i="5"/>
  <c r="N702" i="5"/>
  <c r="Q702" i="5"/>
  <c r="P702" i="5"/>
  <c r="O702" i="5"/>
  <c r="X701" i="5"/>
  <c r="N701" i="5"/>
  <c r="Q701" i="5"/>
  <c r="P701" i="5"/>
  <c r="O701" i="5"/>
  <c r="X700" i="5"/>
  <c r="N700" i="5"/>
  <c r="Q700" i="5"/>
  <c r="P700" i="5"/>
  <c r="O700" i="5"/>
  <c r="X699" i="5"/>
  <c r="N699" i="5"/>
  <c r="Q699" i="5"/>
  <c r="P699" i="5"/>
  <c r="O699" i="5"/>
  <c r="X698" i="5"/>
  <c r="N698" i="5"/>
  <c r="Q698" i="5"/>
  <c r="P698" i="5"/>
  <c r="O698" i="5"/>
  <c r="X697" i="5"/>
  <c r="N697" i="5"/>
  <c r="Q697" i="5"/>
  <c r="P697" i="5"/>
  <c r="O697" i="5"/>
  <c r="X696" i="5"/>
  <c r="N696" i="5"/>
  <c r="Q696" i="5"/>
  <c r="P696" i="5"/>
  <c r="O696" i="5"/>
  <c r="X695" i="5"/>
  <c r="N695" i="5"/>
  <c r="Q695" i="5"/>
  <c r="P695" i="5"/>
  <c r="O695" i="5"/>
  <c r="X694" i="5"/>
  <c r="N694" i="5"/>
  <c r="Q694" i="5"/>
  <c r="P694" i="5"/>
  <c r="O694" i="5"/>
  <c r="X693" i="5"/>
  <c r="N693" i="5"/>
  <c r="Q693" i="5"/>
  <c r="P693" i="5"/>
  <c r="O693" i="5"/>
  <c r="X692" i="5"/>
  <c r="N692" i="5"/>
  <c r="Q692" i="5"/>
  <c r="P692" i="5"/>
  <c r="O692" i="5"/>
  <c r="X691" i="5"/>
  <c r="N691" i="5"/>
  <c r="Q691" i="5"/>
  <c r="P691" i="5"/>
  <c r="O691" i="5"/>
  <c r="X690" i="5"/>
  <c r="N690" i="5"/>
  <c r="Q690" i="5"/>
  <c r="P690" i="5"/>
  <c r="O690" i="5"/>
  <c r="X689" i="5"/>
  <c r="N689" i="5"/>
  <c r="Q689" i="5"/>
  <c r="P689" i="5"/>
  <c r="O689" i="5"/>
  <c r="X688" i="5"/>
  <c r="N688" i="5"/>
  <c r="Q688" i="5"/>
  <c r="P688" i="5"/>
  <c r="O688" i="5"/>
  <c r="X687" i="5"/>
  <c r="N687" i="5"/>
  <c r="Q687" i="5"/>
  <c r="P687" i="5"/>
  <c r="O687" i="5"/>
  <c r="X686" i="5"/>
  <c r="N686" i="5"/>
  <c r="Q686" i="5"/>
  <c r="P686" i="5"/>
  <c r="O686" i="5"/>
  <c r="X685" i="5"/>
  <c r="N685" i="5"/>
  <c r="Q685" i="5"/>
  <c r="P685" i="5"/>
  <c r="O685" i="5"/>
  <c r="X684" i="5"/>
  <c r="N684" i="5"/>
  <c r="Q684" i="5"/>
  <c r="P684" i="5"/>
  <c r="O684" i="5"/>
  <c r="X683" i="5"/>
  <c r="N683" i="5"/>
  <c r="Q683" i="5"/>
  <c r="P683" i="5"/>
  <c r="O683" i="5"/>
  <c r="X682" i="5"/>
  <c r="N682" i="5"/>
  <c r="Q682" i="5"/>
  <c r="P682" i="5"/>
  <c r="O682" i="5"/>
  <c r="X681" i="5"/>
  <c r="N681" i="5"/>
  <c r="Q681" i="5"/>
  <c r="P681" i="5"/>
  <c r="O681" i="5"/>
  <c r="X680" i="5"/>
  <c r="N680" i="5"/>
  <c r="Q680" i="5"/>
  <c r="P680" i="5"/>
  <c r="O680" i="5"/>
  <c r="X679" i="5"/>
  <c r="N679" i="5"/>
  <c r="Q679" i="5"/>
  <c r="P679" i="5"/>
  <c r="O679" i="5"/>
  <c r="X678" i="5"/>
  <c r="N678" i="5"/>
  <c r="Q678" i="5"/>
  <c r="P678" i="5"/>
  <c r="O678" i="5"/>
  <c r="X677" i="5"/>
  <c r="N677" i="5"/>
  <c r="Q677" i="5"/>
  <c r="P677" i="5"/>
  <c r="O677" i="5"/>
  <c r="X676" i="5"/>
  <c r="N676" i="5"/>
  <c r="Q676" i="5"/>
  <c r="P676" i="5"/>
  <c r="O676" i="5"/>
  <c r="X675" i="5"/>
  <c r="N675" i="5"/>
  <c r="Q675" i="5"/>
  <c r="P675" i="5"/>
  <c r="O675" i="5"/>
  <c r="X670" i="5"/>
  <c r="N670" i="5"/>
  <c r="Q670" i="5"/>
  <c r="P670" i="5"/>
  <c r="O670" i="5"/>
  <c r="X669" i="5"/>
  <c r="N669" i="5"/>
  <c r="Q669" i="5"/>
  <c r="P669" i="5"/>
  <c r="O669" i="5"/>
  <c r="X668" i="5"/>
  <c r="N668" i="5"/>
  <c r="Q668" i="5"/>
  <c r="P668" i="5"/>
  <c r="O668" i="5"/>
  <c r="X667" i="5"/>
  <c r="N667" i="5"/>
  <c r="Q667" i="5"/>
  <c r="P667" i="5"/>
  <c r="O667" i="5"/>
  <c r="X666" i="5"/>
  <c r="N666" i="5"/>
  <c r="Q666" i="5"/>
  <c r="P666" i="5"/>
  <c r="O666" i="5"/>
  <c r="X665" i="5"/>
  <c r="N665" i="5"/>
  <c r="Q665" i="5"/>
  <c r="P665" i="5"/>
  <c r="O665" i="5"/>
  <c r="X664" i="5"/>
  <c r="N664" i="5"/>
  <c r="Q664" i="5"/>
  <c r="P664" i="5"/>
  <c r="O664" i="5"/>
  <c r="X663" i="5"/>
  <c r="N663" i="5"/>
  <c r="Q663" i="5"/>
  <c r="P663" i="5"/>
  <c r="O663" i="5"/>
  <c r="X662" i="5"/>
  <c r="N662" i="5"/>
  <c r="Q662" i="5"/>
  <c r="P662" i="5"/>
  <c r="O662" i="5"/>
  <c r="X661" i="5"/>
  <c r="N661" i="5"/>
  <c r="Q661" i="5"/>
  <c r="P661" i="5"/>
  <c r="O661" i="5"/>
  <c r="X660" i="5"/>
  <c r="N660" i="5"/>
  <c r="Q660" i="5"/>
  <c r="P660" i="5"/>
  <c r="O660" i="5"/>
  <c r="X659" i="5"/>
  <c r="N659" i="5"/>
  <c r="Q659" i="5"/>
  <c r="P659" i="5"/>
  <c r="O659" i="5"/>
  <c r="X658" i="5"/>
  <c r="N658" i="5"/>
  <c r="Q658" i="5"/>
  <c r="P658" i="5"/>
  <c r="O658" i="5"/>
  <c r="X657" i="5"/>
  <c r="N657" i="5"/>
  <c r="Q657" i="5"/>
  <c r="P657" i="5"/>
  <c r="O657" i="5"/>
  <c r="X656" i="5"/>
  <c r="N656" i="5"/>
  <c r="Q656" i="5"/>
  <c r="P656" i="5"/>
  <c r="O656" i="5"/>
  <c r="X655" i="5"/>
  <c r="N655" i="5"/>
  <c r="Q655" i="5"/>
  <c r="P655" i="5"/>
  <c r="O655" i="5"/>
  <c r="X654" i="5"/>
  <c r="N654" i="5"/>
  <c r="Q654" i="5"/>
  <c r="P654" i="5"/>
  <c r="O654" i="5"/>
  <c r="X653" i="5"/>
  <c r="N653" i="5"/>
  <c r="Q653" i="5"/>
  <c r="P653" i="5"/>
  <c r="O653" i="5"/>
  <c r="X652" i="5"/>
  <c r="N652" i="5"/>
  <c r="Q652" i="5"/>
  <c r="P652" i="5"/>
  <c r="O652" i="5"/>
  <c r="X651" i="5"/>
  <c r="N651" i="5"/>
  <c r="Q651" i="5"/>
  <c r="P651" i="5"/>
  <c r="O651" i="5"/>
  <c r="X650" i="5"/>
  <c r="N650" i="5"/>
  <c r="Q650" i="5"/>
  <c r="P650" i="5"/>
  <c r="O650" i="5"/>
  <c r="X649" i="5"/>
  <c r="N649" i="5"/>
  <c r="Q649" i="5"/>
  <c r="P649" i="5"/>
  <c r="O649" i="5"/>
  <c r="X648" i="5"/>
  <c r="N648" i="5"/>
  <c r="Q648" i="5"/>
  <c r="P648" i="5"/>
  <c r="O648" i="5"/>
  <c r="X647" i="5"/>
  <c r="N647" i="5"/>
  <c r="Q647" i="5"/>
  <c r="P647" i="5"/>
  <c r="O647" i="5"/>
  <c r="X646" i="5"/>
  <c r="N646" i="5"/>
  <c r="Q646" i="5"/>
  <c r="P646" i="5"/>
  <c r="O646" i="5"/>
  <c r="X645" i="5"/>
  <c r="N645" i="5"/>
  <c r="Q645" i="5"/>
  <c r="P645" i="5"/>
  <c r="O645" i="5"/>
  <c r="X644" i="5"/>
  <c r="N644" i="5"/>
  <c r="Q644" i="5"/>
  <c r="P644" i="5"/>
  <c r="O644" i="5"/>
  <c r="X643" i="5"/>
  <c r="N643" i="5"/>
  <c r="Q643" i="5"/>
  <c r="P643" i="5"/>
  <c r="O643" i="5"/>
  <c r="X642" i="5"/>
  <c r="N642" i="5"/>
  <c r="Q642" i="5"/>
  <c r="P642" i="5"/>
  <c r="O642" i="5"/>
  <c r="X641" i="5"/>
  <c r="N641" i="5"/>
  <c r="Q641" i="5"/>
  <c r="P641" i="5"/>
  <c r="O641" i="5"/>
  <c r="X640" i="5"/>
  <c r="N640" i="5"/>
  <c r="Q640" i="5"/>
  <c r="P640" i="5"/>
  <c r="O640" i="5"/>
  <c r="X639" i="5"/>
  <c r="N639" i="5"/>
  <c r="Q639" i="5"/>
  <c r="P639" i="5"/>
  <c r="O639" i="5"/>
  <c r="X638" i="5"/>
  <c r="N638" i="5"/>
  <c r="Q638" i="5"/>
  <c r="P638" i="5"/>
  <c r="O638" i="5"/>
  <c r="X637" i="5"/>
  <c r="N637" i="5"/>
  <c r="Q637" i="5"/>
  <c r="P637" i="5"/>
  <c r="O637" i="5"/>
  <c r="X636" i="5"/>
  <c r="N636" i="5"/>
  <c r="Q636" i="5"/>
  <c r="P636" i="5"/>
  <c r="O636" i="5"/>
  <c r="X635" i="5"/>
  <c r="N635" i="5"/>
  <c r="Q635" i="5"/>
  <c r="P635" i="5"/>
  <c r="O635" i="5"/>
  <c r="X634" i="5"/>
  <c r="N634" i="5"/>
  <c r="Q634" i="5"/>
  <c r="P634" i="5"/>
  <c r="O634" i="5"/>
  <c r="X633" i="5"/>
  <c r="N633" i="5"/>
  <c r="Q633" i="5"/>
  <c r="P633" i="5"/>
  <c r="O633" i="5"/>
  <c r="X632" i="5"/>
  <c r="N632" i="5"/>
  <c r="Q632" i="5"/>
  <c r="P632" i="5"/>
  <c r="O632" i="5"/>
  <c r="X631" i="5"/>
  <c r="N631" i="5"/>
  <c r="Q631" i="5"/>
  <c r="P631" i="5"/>
  <c r="O631" i="5"/>
  <c r="X630" i="5"/>
  <c r="N630" i="5"/>
  <c r="Q630" i="5"/>
  <c r="P630" i="5"/>
  <c r="O630" i="5"/>
  <c r="X629" i="5"/>
  <c r="N629" i="5"/>
  <c r="Q629" i="5"/>
  <c r="P629" i="5"/>
  <c r="O629" i="5"/>
  <c r="X628" i="5"/>
  <c r="N628" i="5"/>
  <c r="Q628" i="5"/>
  <c r="P628" i="5"/>
  <c r="O628" i="5"/>
  <c r="X627" i="5"/>
  <c r="N627" i="5"/>
  <c r="Q627" i="5"/>
  <c r="P627" i="5"/>
  <c r="O627" i="5"/>
  <c r="X626" i="5"/>
  <c r="N626" i="5"/>
  <c r="Q626" i="5"/>
  <c r="P626" i="5"/>
  <c r="O626" i="5"/>
  <c r="X625" i="5"/>
  <c r="N625" i="5"/>
  <c r="Q625" i="5"/>
  <c r="P625" i="5"/>
  <c r="O625" i="5"/>
  <c r="X624" i="5"/>
  <c r="N624" i="5"/>
  <c r="Q624" i="5"/>
  <c r="P624" i="5"/>
  <c r="O624" i="5"/>
  <c r="X623" i="5"/>
  <c r="N623" i="5"/>
  <c r="Q623" i="5"/>
  <c r="P623" i="5"/>
  <c r="O623" i="5"/>
  <c r="X622" i="5"/>
  <c r="N622" i="5"/>
  <c r="Q622" i="5"/>
  <c r="P622" i="5"/>
  <c r="O622" i="5"/>
  <c r="X621" i="5"/>
  <c r="N621" i="5"/>
  <c r="Q621" i="5"/>
  <c r="P621" i="5"/>
  <c r="O621" i="5"/>
  <c r="X620" i="5"/>
  <c r="N620" i="5"/>
  <c r="Q620" i="5"/>
  <c r="P620" i="5"/>
  <c r="O620" i="5"/>
  <c r="X619" i="5"/>
  <c r="N619" i="5"/>
  <c r="Q619" i="5"/>
  <c r="P619" i="5"/>
  <c r="O619" i="5"/>
  <c r="X618" i="5"/>
  <c r="N618" i="5"/>
  <c r="Q618" i="5"/>
  <c r="P618" i="5"/>
  <c r="O618" i="5"/>
  <c r="X617" i="5"/>
  <c r="N617" i="5"/>
  <c r="Q617" i="5"/>
  <c r="P617" i="5"/>
  <c r="O617" i="5"/>
  <c r="X616" i="5"/>
  <c r="N616" i="5"/>
  <c r="Q616" i="5"/>
  <c r="P616" i="5"/>
  <c r="O616" i="5"/>
  <c r="X615" i="5"/>
  <c r="N615" i="5"/>
  <c r="Q615" i="5"/>
  <c r="P615" i="5"/>
  <c r="O615" i="5"/>
  <c r="X614" i="5"/>
  <c r="N614" i="5"/>
  <c r="Q614" i="5"/>
  <c r="P614" i="5"/>
  <c r="O614" i="5"/>
  <c r="X613" i="5"/>
  <c r="N613" i="5"/>
  <c r="Q613" i="5"/>
  <c r="P613" i="5"/>
  <c r="O613" i="5"/>
  <c r="X612" i="5"/>
  <c r="N612" i="5"/>
  <c r="Q612" i="5"/>
  <c r="P612" i="5"/>
  <c r="O612" i="5"/>
  <c r="X611" i="5"/>
  <c r="N611" i="5"/>
  <c r="Q611" i="5"/>
  <c r="P611" i="5"/>
  <c r="O611" i="5"/>
  <c r="X610" i="5"/>
  <c r="N610" i="5"/>
  <c r="Q610" i="5"/>
  <c r="P610" i="5"/>
  <c r="O610" i="5"/>
  <c r="X609" i="5"/>
  <c r="N609" i="5"/>
  <c r="Q609" i="5"/>
  <c r="P609" i="5"/>
  <c r="O609" i="5"/>
  <c r="X608" i="5"/>
  <c r="N608" i="5"/>
  <c r="Q608" i="5"/>
  <c r="P608" i="5"/>
  <c r="O608" i="5"/>
  <c r="X607" i="5"/>
  <c r="N607" i="5"/>
  <c r="Q607" i="5"/>
  <c r="P607" i="5"/>
  <c r="O607" i="5"/>
  <c r="X606" i="5"/>
  <c r="N606" i="5"/>
  <c r="Q606" i="5"/>
  <c r="P606" i="5"/>
  <c r="O606" i="5"/>
  <c r="X605" i="5"/>
  <c r="N605" i="5"/>
  <c r="Q605" i="5"/>
  <c r="P605" i="5"/>
  <c r="O605" i="5"/>
  <c r="X604" i="5"/>
  <c r="N604" i="5"/>
  <c r="Q604" i="5"/>
  <c r="P604" i="5"/>
  <c r="O604" i="5"/>
  <c r="X603" i="5"/>
  <c r="N603" i="5"/>
  <c r="Q603" i="5"/>
  <c r="P603" i="5"/>
  <c r="O603" i="5"/>
  <c r="X602" i="5"/>
  <c r="N602" i="5"/>
  <c r="Q602" i="5"/>
  <c r="P602" i="5"/>
  <c r="O602" i="5"/>
  <c r="X601" i="5"/>
  <c r="N601" i="5"/>
  <c r="Q601" i="5"/>
  <c r="P601" i="5"/>
  <c r="O601" i="5"/>
  <c r="X600" i="5"/>
  <c r="N600" i="5"/>
  <c r="Q600" i="5"/>
  <c r="P600" i="5"/>
  <c r="O600" i="5"/>
  <c r="X599" i="5"/>
  <c r="N599" i="5"/>
  <c r="Q599" i="5"/>
  <c r="P599" i="5"/>
  <c r="O599" i="5"/>
  <c r="X598" i="5"/>
  <c r="N598" i="5"/>
  <c r="Q598" i="5"/>
  <c r="P598" i="5"/>
  <c r="O598" i="5"/>
  <c r="X597" i="5"/>
  <c r="N597" i="5"/>
  <c r="Q597" i="5"/>
  <c r="P597" i="5"/>
  <c r="O597" i="5"/>
  <c r="X596" i="5"/>
  <c r="N596" i="5"/>
  <c r="Q596" i="5"/>
  <c r="P596" i="5"/>
  <c r="O596" i="5"/>
  <c r="X595" i="5"/>
  <c r="N595" i="5"/>
  <c r="Q595" i="5"/>
  <c r="P595" i="5"/>
  <c r="O595" i="5"/>
  <c r="X594" i="5"/>
  <c r="N594" i="5"/>
  <c r="Q594" i="5"/>
  <c r="P594" i="5"/>
  <c r="O594" i="5"/>
  <c r="X593" i="5"/>
  <c r="N593" i="5"/>
  <c r="Q593" i="5"/>
  <c r="P593" i="5"/>
  <c r="O593" i="5"/>
  <c r="X592" i="5"/>
  <c r="N592" i="5"/>
  <c r="Q592" i="5"/>
  <c r="P592" i="5"/>
  <c r="O592" i="5"/>
  <c r="X591" i="5"/>
  <c r="N591" i="5"/>
  <c r="Q591" i="5"/>
  <c r="P591" i="5"/>
  <c r="O591" i="5"/>
  <c r="X590" i="5"/>
  <c r="N590" i="5"/>
  <c r="Q590" i="5"/>
  <c r="P590" i="5"/>
  <c r="O590" i="5"/>
  <c r="X589" i="5"/>
  <c r="N589" i="5"/>
  <c r="Q589" i="5"/>
  <c r="P589" i="5"/>
  <c r="O589" i="5"/>
  <c r="X588" i="5"/>
  <c r="N588" i="5"/>
  <c r="Q588" i="5"/>
  <c r="P588" i="5"/>
  <c r="O588" i="5"/>
  <c r="X587" i="5"/>
  <c r="N587" i="5"/>
  <c r="Q587" i="5"/>
  <c r="P587" i="5"/>
  <c r="O587" i="5"/>
  <c r="X586" i="5"/>
  <c r="N586" i="5"/>
  <c r="Q586" i="5"/>
  <c r="P586" i="5"/>
  <c r="O586" i="5"/>
  <c r="X585" i="5"/>
  <c r="N585" i="5"/>
  <c r="Q585" i="5"/>
  <c r="P585" i="5"/>
  <c r="O585" i="5"/>
  <c r="X584" i="5"/>
  <c r="N584" i="5"/>
  <c r="Q584" i="5"/>
  <c r="P584" i="5"/>
  <c r="O584" i="5"/>
  <c r="X583" i="5"/>
  <c r="N583" i="5"/>
  <c r="Q583" i="5"/>
  <c r="P583" i="5"/>
  <c r="O583" i="5"/>
  <c r="X582" i="5"/>
  <c r="N582" i="5"/>
  <c r="Q582" i="5"/>
  <c r="P582" i="5"/>
  <c r="O582" i="5"/>
  <c r="X581" i="5"/>
  <c r="N581" i="5"/>
  <c r="Q581" i="5"/>
  <c r="P581" i="5"/>
  <c r="O581" i="5"/>
  <c r="X580" i="5"/>
  <c r="N580" i="5"/>
  <c r="Q580" i="5"/>
  <c r="P580" i="5"/>
  <c r="O580" i="5"/>
  <c r="X579" i="5"/>
  <c r="N579" i="5"/>
  <c r="Q579" i="5"/>
  <c r="P579" i="5"/>
  <c r="O579" i="5"/>
  <c r="X578" i="5"/>
  <c r="N578" i="5"/>
  <c r="Q578" i="5"/>
  <c r="P578" i="5"/>
  <c r="O578" i="5"/>
  <c r="X577" i="5"/>
  <c r="N577" i="5"/>
  <c r="Q577" i="5"/>
  <c r="P577" i="5"/>
  <c r="O577" i="5"/>
  <c r="X576" i="5"/>
  <c r="N576" i="5"/>
  <c r="Q576" i="5"/>
  <c r="P576" i="5"/>
  <c r="O576" i="5"/>
  <c r="X575" i="5"/>
  <c r="N575" i="5"/>
  <c r="Q575" i="5"/>
  <c r="P575" i="5"/>
  <c r="O575" i="5"/>
  <c r="X574" i="5"/>
  <c r="N574" i="5"/>
  <c r="Q574" i="5"/>
  <c r="P574" i="5"/>
  <c r="O574" i="5"/>
  <c r="X573" i="5"/>
  <c r="N573" i="5"/>
  <c r="Q573" i="5"/>
  <c r="P573" i="5"/>
  <c r="O573" i="5"/>
  <c r="X572" i="5"/>
  <c r="N572" i="5"/>
  <c r="Q572" i="5"/>
  <c r="P572" i="5"/>
  <c r="O572" i="5"/>
  <c r="X571" i="5"/>
  <c r="N571" i="5"/>
  <c r="Q571" i="5"/>
  <c r="P571" i="5"/>
  <c r="O571" i="5"/>
  <c r="X570" i="5"/>
  <c r="N570" i="5"/>
  <c r="Q570" i="5"/>
  <c r="P570" i="5"/>
  <c r="O570" i="5"/>
  <c r="X569" i="5"/>
  <c r="N569" i="5"/>
  <c r="Q569" i="5"/>
  <c r="P569" i="5"/>
  <c r="O569" i="5"/>
  <c r="X568" i="5"/>
  <c r="N568" i="5"/>
  <c r="Q568" i="5"/>
  <c r="P568" i="5"/>
  <c r="O568" i="5"/>
  <c r="X567" i="5"/>
  <c r="N567" i="5"/>
  <c r="Q567" i="5"/>
  <c r="P567" i="5"/>
  <c r="O567" i="5"/>
  <c r="X566" i="5"/>
  <c r="N566" i="5"/>
  <c r="Q566" i="5"/>
  <c r="P566" i="5"/>
  <c r="O566" i="5"/>
  <c r="X565" i="5"/>
  <c r="N565" i="5"/>
  <c r="Q565" i="5"/>
  <c r="P565" i="5"/>
  <c r="O565" i="5"/>
  <c r="X564" i="5"/>
  <c r="N564" i="5"/>
  <c r="Q564" i="5"/>
  <c r="P564" i="5"/>
  <c r="O564" i="5"/>
  <c r="X563" i="5"/>
  <c r="N563" i="5"/>
  <c r="Q563" i="5"/>
  <c r="P563" i="5"/>
  <c r="O563" i="5"/>
  <c r="X562" i="5"/>
  <c r="N562" i="5"/>
  <c r="Q562" i="5"/>
  <c r="P562" i="5"/>
  <c r="O562" i="5"/>
  <c r="X561" i="5"/>
  <c r="N561" i="5"/>
  <c r="Q561" i="5"/>
  <c r="P561" i="5"/>
  <c r="O561" i="5"/>
  <c r="X560" i="5"/>
  <c r="N560" i="5"/>
  <c r="Q560" i="5"/>
  <c r="P560" i="5"/>
  <c r="O560" i="5"/>
  <c r="X555" i="5"/>
  <c r="N555" i="5"/>
  <c r="Q555" i="5"/>
  <c r="P555" i="5"/>
  <c r="O555" i="5"/>
  <c r="X554" i="5"/>
  <c r="N554" i="5"/>
  <c r="Q554" i="5"/>
  <c r="P554" i="5"/>
  <c r="O554" i="5"/>
  <c r="X553" i="5"/>
  <c r="N553" i="5"/>
  <c r="Q553" i="5"/>
  <c r="P553" i="5"/>
  <c r="O553" i="5"/>
  <c r="X552" i="5"/>
  <c r="N552" i="5"/>
  <c r="Q552" i="5"/>
  <c r="P552" i="5"/>
  <c r="O552" i="5"/>
  <c r="X551" i="5"/>
  <c r="N551" i="5"/>
  <c r="Q551" i="5"/>
  <c r="P551" i="5"/>
  <c r="O551" i="5"/>
  <c r="X550" i="5"/>
  <c r="N550" i="5"/>
  <c r="Q550" i="5"/>
  <c r="P550" i="5"/>
  <c r="O550" i="5"/>
  <c r="X549" i="5"/>
  <c r="N549" i="5"/>
  <c r="Q549" i="5"/>
  <c r="P549" i="5"/>
  <c r="O549" i="5"/>
  <c r="X548" i="5"/>
  <c r="N548" i="5"/>
  <c r="Q548" i="5"/>
  <c r="P548" i="5"/>
  <c r="O548" i="5"/>
  <c r="X547" i="5"/>
  <c r="N547" i="5"/>
  <c r="Q547" i="5"/>
  <c r="P547" i="5"/>
  <c r="O547" i="5"/>
  <c r="X546" i="5"/>
  <c r="N546" i="5"/>
  <c r="Q546" i="5"/>
  <c r="P546" i="5"/>
  <c r="O546" i="5"/>
  <c r="X545" i="5"/>
  <c r="N545" i="5"/>
  <c r="Q545" i="5"/>
  <c r="P545" i="5"/>
  <c r="O545" i="5"/>
  <c r="X544" i="5"/>
  <c r="N544" i="5"/>
  <c r="Q544" i="5"/>
  <c r="P544" i="5"/>
  <c r="O544" i="5"/>
  <c r="X543" i="5"/>
  <c r="N543" i="5"/>
  <c r="Q543" i="5"/>
  <c r="P543" i="5"/>
  <c r="O543" i="5"/>
  <c r="X542" i="5"/>
  <c r="N542" i="5"/>
  <c r="Q542" i="5"/>
  <c r="P542" i="5"/>
  <c r="O542" i="5"/>
  <c r="X541" i="5"/>
  <c r="N541" i="5"/>
  <c r="Q541" i="5"/>
  <c r="P541" i="5"/>
  <c r="O541" i="5"/>
  <c r="X540" i="5"/>
  <c r="N540" i="5"/>
  <c r="Q540" i="5"/>
  <c r="P540" i="5"/>
  <c r="O540" i="5"/>
  <c r="X539" i="5"/>
  <c r="N539" i="5"/>
  <c r="Q539" i="5"/>
  <c r="P539" i="5"/>
  <c r="O539" i="5"/>
  <c r="X538" i="5"/>
  <c r="N538" i="5"/>
  <c r="Q538" i="5"/>
  <c r="P538" i="5"/>
  <c r="O538" i="5"/>
  <c r="X537" i="5"/>
  <c r="N537" i="5"/>
  <c r="Q537" i="5"/>
  <c r="P537" i="5"/>
  <c r="O537" i="5"/>
  <c r="X536" i="5"/>
  <c r="N536" i="5"/>
  <c r="Q536" i="5"/>
  <c r="P536" i="5"/>
  <c r="O536" i="5"/>
  <c r="X535" i="5"/>
  <c r="N535" i="5"/>
  <c r="Q535" i="5"/>
  <c r="P535" i="5"/>
  <c r="O535" i="5"/>
  <c r="X534" i="5"/>
  <c r="N534" i="5"/>
  <c r="Q534" i="5"/>
  <c r="P534" i="5"/>
  <c r="O534" i="5"/>
  <c r="X533" i="5"/>
  <c r="N533" i="5"/>
  <c r="Q533" i="5"/>
  <c r="P533" i="5"/>
  <c r="O533" i="5"/>
  <c r="X532" i="5"/>
  <c r="N532" i="5"/>
  <c r="Q532" i="5"/>
  <c r="P532" i="5"/>
  <c r="O532" i="5"/>
  <c r="X531" i="5"/>
  <c r="N531" i="5"/>
  <c r="Q531" i="5"/>
  <c r="P531" i="5"/>
  <c r="O531" i="5"/>
  <c r="X530" i="5"/>
  <c r="N530" i="5"/>
  <c r="Q530" i="5"/>
  <c r="P530" i="5"/>
  <c r="O530" i="5"/>
  <c r="X529" i="5"/>
  <c r="N529" i="5"/>
  <c r="Q529" i="5"/>
  <c r="P529" i="5"/>
  <c r="O529" i="5"/>
  <c r="X528" i="5"/>
  <c r="N528" i="5"/>
  <c r="Q528" i="5"/>
  <c r="P528" i="5"/>
  <c r="O528" i="5"/>
  <c r="X527" i="5"/>
  <c r="N527" i="5"/>
  <c r="Q527" i="5"/>
  <c r="P527" i="5"/>
  <c r="O527" i="5"/>
  <c r="X526" i="5"/>
  <c r="N526" i="5"/>
  <c r="Q526" i="5"/>
  <c r="P526" i="5"/>
  <c r="O526" i="5"/>
  <c r="X525" i="5"/>
  <c r="N525" i="5"/>
  <c r="Q525" i="5"/>
  <c r="P525" i="5"/>
  <c r="O525" i="5"/>
  <c r="X524" i="5"/>
  <c r="N524" i="5"/>
  <c r="Q524" i="5"/>
  <c r="P524" i="5"/>
  <c r="O524" i="5"/>
  <c r="X523" i="5"/>
  <c r="N523" i="5"/>
  <c r="Q523" i="5"/>
  <c r="P523" i="5"/>
  <c r="O523" i="5"/>
  <c r="X522" i="5"/>
  <c r="N522" i="5"/>
  <c r="Q522" i="5"/>
  <c r="P522" i="5"/>
  <c r="O522" i="5"/>
  <c r="X521" i="5"/>
  <c r="N521" i="5"/>
  <c r="Q521" i="5"/>
  <c r="P521" i="5"/>
  <c r="O521" i="5"/>
  <c r="X520" i="5"/>
  <c r="N520" i="5"/>
  <c r="Q520" i="5"/>
  <c r="P520" i="5"/>
  <c r="O520" i="5"/>
  <c r="X519" i="5"/>
  <c r="N519" i="5"/>
  <c r="Q519" i="5"/>
  <c r="P519" i="5"/>
  <c r="O519" i="5"/>
  <c r="X518" i="5"/>
  <c r="N518" i="5"/>
  <c r="Q518" i="5"/>
  <c r="P518" i="5"/>
  <c r="O518" i="5"/>
  <c r="X517" i="5"/>
  <c r="N517" i="5"/>
  <c r="Q517" i="5"/>
  <c r="P517" i="5"/>
  <c r="O517" i="5"/>
  <c r="X516" i="5"/>
  <c r="N516" i="5"/>
  <c r="Q516" i="5"/>
  <c r="P516" i="5"/>
  <c r="O516" i="5"/>
  <c r="X515" i="5"/>
  <c r="N515" i="5"/>
  <c r="Q515" i="5"/>
  <c r="P515" i="5"/>
  <c r="O515" i="5"/>
  <c r="X514" i="5"/>
  <c r="N514" i="5"/>
  <c r="Q514" i="5"/>
  <c r="P514" i="5"/>
  <c r="O514" i="5"/>
  <c r="X513" i="5"/>
  <c r="N513" i="5"/>
  <c r="Q513" i="5"/>
  <c r="P513" i="5"/>
  <c r="O513" i="5"/>
  <c r="X512" i="5"/>
  <c r="N512" i="5"/>
  <c r="Q512" i="5"/>
  <c r="P512" i="5"/>
  <c r="O512" i="5"/>
  <c r="X511" i="5"/>
  <c r="N511" i="5"/>
  <c r="Q511" i="5"/>
  <c r="P511" i="5"/>
  <c r="O511" i="5"/>
  <c r="X510" i="5"/>
  <c r="N510" i="5"/>
  <c r="Q510" i="5"/>
  <c r="P510" i="5"/>
  <c r="O510" i="5"/>
  <c r="X509" i="5"/>
  <c r="N509" i="5"/>
  <c r="Q509" i="5"/>
  <c r="P509" i="5"/>
  <c r="O509" i="5"/>
  <c r="X508" i="5"/>
  <c r="N508" i="5"/>
  <c r="Q508" i="5"/>
  <c r="P508" i="5"/>
  <c r="O508" i="5"/>
  <c r="X507" i="5"/>
  <c r="N507" i="5"/>
  <c r="Q507" i="5"/>
  <c r="P507" i="5"/>
  <c r="O507" i="5"/>
  <c r="X506" i="5"/>
  <c r="N506" i="5"/>
  <c r="Q506" i="5"/>
  <c r="P506" i="5"/>
  <c r="O506" i="5"/>
  <c r="X505" i="5"/>
  <c r="N505" i="5"/>
  <c r="Q505" i="5"/>
  <c r="P505" i="5"/>
  <c r="O505" i="5"/>
  <c r="X504" i="5"/>
  <c r="N504" i="5"/>
  <c r="Q504" i="5"/>
  <c r="P504" i="5"/>
  <c r="O504" i="5"/>
  <c r="X503" i="5"/>
  <c r="N503" i="5"/>
  <c r="Q503" i="5"/>
  <c r="P503" i="5"/>
  <c r="O503" i="5"/>
  <c r="X502" i="5"/>
  <c r="N502" i="5"/>
  <c r="Q502" i="5"/>
  <c r="P502" i="5"/>
  <c r="O502" i="5"/>
  <c r="X501" i="5"/>
  <c r="N501" i="5"/>
  <c r="Q501" i="5"/>
  <c r="P501" i="5"/>
  <c r="O501" i="5"/>
  <c r="X500" i="5"/>
  <c r="N500" i="5"/>
  <c r="Q500" i="5"/>
  <c r="P500" i="5"/>
  <c r="O500" i="5"/>
  <c r="X499" i="5"/>
  <c r="N499" i="5"/>
  <c r="Q499" i="5"/>
  <c r="P499" i="5"/>
  <c r="O499" i="5"/>
  <c r="X498" i="5"/>
  <c r="N498" i="5"/>
  <c r="Q498" i="5"/>
  <c r="P498" i="5"/>
  <c r="O498" i="5"/>
  <c r="X497" i="5"/>
  <c r="N497" i="5"/>
  <c r="Q497" i="5"/>
  <c r="P497" i="5"/>
  <c r="O497" i="5"/>
  <c r="X496" i="5"/>
  <c r="N496" i="5"/>
  <c r="Q496" i="5"/>
  <c r="P496" i="5"/>
  <c r="O496" i="5"/>
  <c r="X495" i="5"/>
  <c r="N495" i="5"/>
  <c r="Q495" i="5"/>
  <c r="P495" i="5"/>
  <c r="O495" i="5"/>
  <c r="X494" i="5"/>
  <c r="N494" i="5"/>
  <c r="Q494" i="5"/>
  <c r="P494" i="5"/>
  <c r="O494" i="5"/>
  <c r="X493" i="5"/>
  <c r="N493" i="5"/>
  <c r="Q493" i="5"/>
  <c r="P493" i="5"/>
  <c r="O493" i="5"/>
  <c r="X492" i="5"/>
  <c r="N492" i="5"/>
  <c r="Q492" i="5"/>
  <c r="P492" i="5"/>
  <c r="O492" i="5"/>
  <c r="X491" i="5"/>
  <c r="N491" i="5"/>
  <c r="Q491" i="5"/>
  <c r="P491" i="5"/>
  <c r="O491" i="5"/>
  <c r="X490" i="5"/>
  <c r="N490" i="5"/>
  <c r="Q490" i="5"/>
  <c r="P490" i="5"/>
  <c r="O490" i="5"/>
  <c r="X489" i="5"/>
  <c r="N489" i="5"/>
  <c r="Q489" i="5"/>
  <c r="P489" i="5"/>
  <c r="O489" i="5"/>
  <c r="X488" i="5"/>
  <c r="N488" i="5"/>
  <c r="Q488" i="5"/>
  <c r="P488" i="5"/>
  <c r="O488" i="5"/>
  <c r="X487" i="5"/>
  <c r="N487" i="5"/>
  <c r="Q487" i="5"/>
  <c r="P487" i="5"/>
  <c r="O487" i="5"/>
  <c r="X486" i="5"/>
  <c r="N486" i="5"/>
  <c r="Q486" i="5"/>
  <c r="P486" i="5"/>
  <c r="O486" i="5"/>
  <c r="X485" i="5"/>
  <c r="N485" i="5"/>
  <c r="Q485" i="5"/>
  <c r="P485" i="5"/>
  <c r="O485" i="5"/>
  <c r="X484" i="5"/>
  <c r="N484" i="5"/>
  <c r="Q484" i="5"/>
  <c r="P484" i="5"/>
  <c r="O484" i="5"/>
  <c r="X483" i="5"/>
  <c r="N483" i="5"/>
  <c r="Q483" i="5"/>
  <c r="P483" i="5"/>
  <c r="O483" i="5"/>
  <c r="X482" i="5"/>
  <c r="N482" i="5"/>
  <c r="Q482" i="5"/>
  <c r="P482" i="5"/>
  <c r="O482" i="5"/>
  <c r="X481" i="5"/>
  <c r="N481" i="5"/>
  <c r="Q481" i="5"/>
  <c r="P481" i="5"/>
  <c r="O481" i="5"/>
  <c r="X480" i="5"/>
  <c r="N480" i="5"/>
  <c r="Q480" i="5"/>
  <c r="P480" i="5"/>
  <c r="O480" i="5"/>
  <c r="X479" i="5"/>
  <c r="N479" i="5"/>
  <c r="Q479" i="5"/>
  <c r="P479" i="5"/>
  <c r="O479" i="5"/>
  <c r="X478" i="5"/>
  <c r="N478" i="5"/>
  <c r="Q478" i="5"/>
  <c r="P478" i="5"/>
  <c r="O478" i="5"/>
  <c r="X477" i="5"/>
  <c r="N477" i="5"/>
  <c r="Q477" i="5"/>
  <c r="P477" i="5"/>
  <c r="O477" i="5"/>
  <c r="X476" i="5"/>
  <c r="N476" i="5"/>
  <c r="Q476" i="5"/>
  <c r="P476" i="5"/>
  <c r="O476" i="5"/>
  <c r="X475" i="5"/>
  <c r="N475" i="5"/>
  <c r="Q475" i="5"/>
  <c r="P475" i="5"/>
  <c r="O475" i="5"/>
  <c r="X474" i="5"/>
  <c r="N474" i="5"/>
  <c r="Q474" i="5"/>
  <c r="P474" i="5"/>
  <c r="O474" i="5"/>
  <c r="X473" i="5"/>
  <c r="N473" i="5"/>
  <c r="Q473" i="5"/>
  <c r="P473" i="5"/>
  <c r="O473" i="5"/>
  <c r="X472" i="5"/>
  <c r="N472" i="5"/>
  <c r="Q472" i="5"/>
  <c r="P472" i="5"/>
  <c r="O472" i="5"/>
  <c r="X471" i="5"/>
  <c r="N471" i="5"/>
  <c r="Q471" i="5"/>
  <c r="P471" i="5"/>
  <c r="O471" i="5"/>
  <c r="X470" i="5"/>
  <c r="N470" i="5"/>
  <c r="Q470" i="5"/>
  <c r="P470" i="5"/>
  <c r="O470" i="5"/>
  <c r="X469" i="5"/>
  <c r="N469" i="5"/>
  <c r="Q469" i="5"/>
  <c r="P469" i="5"/>
  <c r="O469" i="5"/>
  <c r="X468" i="5"/>
  <c r="N468" i="5"/>
  <c r="Q468" i="5"/>
  <c r="P468" i="5"/>
  <c r="O468" i="5"/>
  <c r="X467" i="5"/>
  <c r="N467" i="5"/>
  <c r="Q467" i="5"/>
  <c r="P467" i="5"/>
  <c r="O467" i="5"/>
  <c r="X466" i="5"/>
  <c r="N466" i="5"/>
  <c r="Q466" i="5"/>
  <c r="P466" i="5"/>
  <c r="O466" i="5"/>
  <c r="X465" i="5"/>
  <c r="N465" i="5"/>
  <c r="Q465" i="5"/>
  <c r="P465" i="5"/>
  <c r="O465" i="5"/>
  <c r="X464" i="5"/>
  <c r="N464" i="5"/>
  <c r="Q464" i="5"/>
  <c r="P464" i="5"/>
  <c r="O464" i="5"/>
  <c r="X463" i="5"/>
  <c r="N463" i="5"/>
  <c r="Q463" i="5"/>
  <c r="P463" i="5"/>
  <c r="O463" i="5"/>
  <c r="X462" i="5"/>
  <c r="N462" i="5"/>
  <c r="Q462" i="5"/>
  <c r="P462" i="5"/>
  <c r="O462" i="5"/>
  <c r="X461" i="5"/>
  <c r="N461" i="5"/>
  <c r="Q461" i="5"/>
  <c r="P461" i="5"/>
  <c r="O461" i="5"/>
  <c r="X460" i="5"/>
  <c r="N460" i="5"/>
  <c r="Q460" i="5"/>
  <c r="P460" i="5"/>
  <c r="O460" i="5"/>
  <c r="X459" i="5"/>
  <c r="N459" i="5"/>
  <c r="Q459" i="5"/>
  <c r="P459" i="5"/>
  <c r="O459" i="5"/>
  <c r="X458" i="5"/>
  <c r="N458" i="5"/>
  <c r="Q458" i="5"/>
  <c r="P458" i="5"/>
  <c r="O458" i="5"/>
  <c r="X457" i="5"/>
  <c r="N457" i="5"/>
  <c r="Q457" i="5"/>
  <c r="P457" i="5"/>
  <c r="O457" i="5"/>
  <c r="X456" i="5"/>
  <c r="N456" i="5"/>
  <c r="Q456" i="5"/>
  <c r="P456" i="5"/>
  <c r="O456" i="5"/>
  <c r="X451" i="5"/>
  <c r="N451" i="5"/>
  <c r="Q451" i="5"/>
  <c r="P451" i="5"/>
  <c r="O451" i="5"/>
  <c r="X450" i="5"/>
  <c r="N450" i="5"/>
  <c r="Q450" i="5"/>
  <c r="P450" i="5"/>
  <c r="O450" i="5"/>
  <c r="X449" i="5"/>
  <c r="N449" i="5"/>
  <c r="Q449" i="5"/>
  <c r="P449" i="5"/>
  <c r="O449" i="5"/>
  <c r="X448" i="5"/>
  <c r="N448" i="5"/>
  <c r="Q448" i="5"/>
  <c r="P448" i="5"/>
  <c r="O448" i="5"/>
  <c r="X447" i="5"/>
  <c r="N447" i="5"/>
  <c r="Q447" i="5"/>
  <c r="P447" i="5"/>
  <c r="O447" i="5"/>
  <c r="X446" i="5"/>
  <c r="N446" i="5"/>
  <c r="Q446" i="5"/>
  <c r="P446" i="5"/>
  <c r="O446" i="5"/>
  <c r="X445" i="5"/>
  <c r="N445" i="5"/>
  <c r="Q445" i="5"/>
  <c r="P445" i="5"/>
  <c r="O445" i="5"/>
  <c r="X444" i="5"/>
  <c r="N444" i="5"/>
  <c r="Q444" i="5"/>
  <c r="P444" i="5"/>
  <c r="O444" i="5"/>
  <c r="X443" i="5"/>
  <c r="N443" i="5"/>
  <c r="Q443" i="5"/>
  <c r="P443" i="5"/>
  <c r="O443" i="5"/>
  <c r="X442" i="5"/>
  <c r="N442" i="5"/>
  <c r="Q442" i="5"/>
  <c r="P442" i="5"/>
  <c r="O442" i="5"/>
  <c r="X441" i="5"/>
  <c r="N441" i="5"/>
  <c r="Q441" i="5"/>
  <c r="P441" i="5"/>
  <c r="O441" i="5"/>
  <c r="X440" i="5"/>
  <c r="N440" i="5"/>
  <c r="Q440" i="5"/>
  <c r="P440" i="5"/>
  <c r="O440" i="5"/>
  <c r="X439" i="5"/>
  <c r="N439" i="5"/>
  <c r="Q439" i="5"/>
  <c r="P439" i="5"/>
  <c r="O439" i="5"/>
  <c r="X438" i="5"/>
  <c r="N438" i="5"/>
  <c r="Q438" i="5"/>
  <c r="P438" i="5"/>
  <c r="O438" i="5"/>
  <c r="X437" i="5"/>
  <c r="N437" i="5"/>
  <c r="Q437" i="5"/>
  <c r="P437" i="5"/>
  <c r="O437" i="5"/>
  <c r="X436" i="5"/>
  <c r="N436" i="5"/>
  <c r="Q436" i="5"/>
  <c r="P436" i="5"/>
  <c r="O436" i="5"/>
  <c r="Q435" i="5"/>
  <c r="P435" i="5"/>
  <c r="X434" i="5"/>
  <c r="N434" i="5"/>
  <c r="Q434" i="5"/>
  <c r="P434" i="5"/>
  <c r="O434" i="5"/>
  <c r="X433" i="5"/>
  <c r="N433" i="5"/>
  <c r="Q433" i="5"/>
  <c r="P433" i="5"/>
  <c r="O433" i="5"/>
  <c r="Q432" i="5"/>
  <c r="P432" i="5"/>
  <c r="Q431" i="5"/>
  <c r="P431" i="5"/>
  <c r="X430" i="5"/>
  <c r="N430" i="5"/>
  <c r="Q430" i="5"/>
  <c r="P430" i="5"/>
  <c r="O430" i="5"/>
  <c r="X429" i="5"/>
  <c r="N429" i="5"/>
  <c r="Q429" i="5"/>
  <c r="P429" i="5"/>
  <c r="O429" i="5"/>
  <c r="X428" i="5"/>
  <c r="N428" i="5"/>
  <c r="Q428" i="5"/>
  <c r="P428" i="5"/>
  <c r="O428" i="5"/>
  <c r="X427" i="5"/>
  <c r="N427" i="5"/>
  <c r="Q427" i="5"/>
  <c r="P427" i="5"/>
  <c r="O427" i="5"/>
  <c r="X426" i="5"/>
  <c r="N426" i="5"/>
  <c r="Q426" i="5"/>
  <c r="P426" i="5"/>
  <c r="O426" i="5"/>
  <c r="X425" i="5"/>
  <c r="N425" i="5"/>
  <c r="Q425" i="5"/>
  <c r="P425" i="5"/>
  <c r="O425" i="5"/>
  <c r="X424" i="5"/>
  <c r="N424" i="5"/>
  <c r="Q424" i="5"/>
  <c r="P424" i="5"/>
  <c r="O424" i="5"/>
  <c r="X423" i="5"/>
  <c r="N423" i="5"/>
  <c r="Q423" i="5"/>
  <c r="P423" i="5"/>
  <c r="O423" i="5"/>
  <c r="X422" i="5"/>
  <c r="N422" i="5"/>
  <c r="Q422" i="5"/>
  <c r="P422" i="5"/>
  <c r="O422" i="5"/>
  <c r="X421" i="5"/>
  <c r="N421" i="5"/>
  <c r="Q421" i="5"/>
  <c r="P421" i="5"/>
  <c r="O421" i="5"/>
  <c r="X420" i="5"/>
  <c r="N420" i="5"/>
  <c r="Q420" i="5"/>
  <c r="P420" i="5"/>
  <c r="O420" i="5"/>
  <c r="X419" i="5"/>
  <c r="N419" i="5"/>
  <c r="Q419" i="5"/>
  <c r="P419" i="5"/>
  <c r="O419" i="5"/>
  <c r="X418" i="5"/>
  <c r="N418" i="5"/>
  <c r="Q418" i="5"/>
  <c r="P418" i="5"/>
  <c r="O418" i="5"/>
  <c r="X417" i="5"/>
  <c r="N417" i="5"/>
  <c r="Q417" i="5"/>
  <c r="P417" i="5"/>
  <c r="O417" i="5"/>
  <c r="X416" i="5"/>
  <c r="N416" i="5"/>
  <c r="Q416" i="5"/>
  <c r="P416" i="5"/>
  <c r="O416" i="5"/>
  <c r="X415" i="5"/>
  <c r="N415" i="5"/>
  <c r="Q415" i="5"/>
  <c r="P415" i="5"/>
  <c r="O415" i="5"/>
  <c r="X414" i="5"/>
  <c r="N414" i="5"/>
  <c r="Q414" i="5"/>
  <c r="P414" i="5"/>
  <c r="O414" i="5"/>
  <c r="X413" i="5"/>
  <c r="N413" i="5"/>
  <c r="Q413" i="5"/>
  <c r="P413" i="5"/>
  <c r="O413" i="5"/>
  <c r="X412" i="5"/>
  <c r="N412" i="5"/>
  <c r="Q412" i="5"/>
  <c r="P412" i="5"/>
  <c r="O412" i="5"/>
  <c r="X411" i="5"/>
  <c r="N411" i="5"/>
  <c r="Q411" i="5"/>
  <c r="P411" i="5"/>
  <c r="O411" i="5"/>
  <c r="X410" i="5"/>
  <c r="N410" i="5"/>
  <c r="Q410" i="5"/>
  <c r="P410" i="5"/>
  <c r="O410" i="5"/>
  <c r="X409" i="5"/>
  <c r="N409" i="5"/>
  <c r="Q409" i="5"/>
  <c r="P409" i="5"/>
  <c r="O409" i="5"/>
  <c r="X408" i="5"/>
  <c r="N408" i="5"/>
  <c r="Q408" i="5"/>
  <c r="P408" i="5"/>
  <c r="O408" i="5"/>
  <c r="X407" i="5"/>
  <c r="N407" i="5"/>
  <c r="Q407" i="5"/>
  <c r="P407" i="5"/>
  <c r="O407" i="5"/>
  <c r="X406" i="5"/>
  <c r="N406" i="5"/>
  <c r="Q406" i="5"/>
  <c r="P406" i="5"/>
  <c r="O406" i="5"/>
  <c r="X405" i="5"/>
  <c r="N405" i="5"/>
  <c r="Q405" i="5"/>
  <c r="P405" i="5"/>
  <c r="O405" i="5"/>
  <c r="X404" i="5"/>
  <c r="N404" i="5"/>
  <c r="Q404" i="5"/>
  <c r="P404" i="5"/>
  <c r="O404" i="5"/>
  <c r="X403" i="5"/>
  <c r="N403" i="5"/>
  <c r="Q403" i="5"/>
  <c r="P403" i="5"/>
  <c r="O403" i="5"/>
  <c r="X402" i="5"/>
  <c r="N402" i="5"/>
  <c r="Q402" i="5"/>
  <c r="P402" i="5"/>
  <c r="O402" i="5"/>
  <c r="X401" i="5"/>
  <c r="N401" i="5"/>
  <c r="Q401" i="5"/>
  <c r="P401" i="5"/>
  <c r="O401" i="5"/>
  <c r="X400" i="5"/>
  <c r="N400" i="5"/>
  <c r="Q400" i="5"/>
  <c r="P400" i="5"/>
  <c r="O400" i="5"/>
  <c r="X399" i="5"/>
  <c r="N399" i="5"/>
  <c r="Q399" i="5"/>
  <c r="P399" i="5"/>
  <c r="O399" i="5"/>
  <c r="X398" i="5"/>
  <c r="N398" i="5"/>
  <c r="Q398" i="5"/>
  <c r="P398" i="5"/>
  <c r="O398" i="5"/>
  <c r="X397" i="5"/>
  <c r="N397" i="5"/>
  <c r="Q397" i="5"/>
  <c r="P397" i="5"/>
  <c r="O397" i="5"/>
  <c r="X396" i="5"/>
  <c r="N396" i="5"/>
  <c r="Q396" i="5"/>
  <c r="P396" i="5"/>
  <c r="O396" i="5"/>
  <c r="X395" i="5"/>
  <c r="N395" i="5"/>
  <c r="Q395" i="5"/>
  <c r="P395" i="5"/>
  <c r="O395" i="5"/>
  <c r="X394" i="5"/>
  <c r="N394" i="5"/>
  <c r="Q394" i="5"/>
  <c r="P394" i="5"/>
  <c r="O394" i="5"/>
  <c r="X393" i="5"/>
  <c r="N393" i="5"/>
  <c r="Q393" i="5"/>
  <c r="P393" i="5"/>
  <c r="O393" i="5"/>
  <c r="X392" i="5"/>
  <c r="N392" i="5"/>
  <c r="Q392" i="5"/>
  <c r="P392" i="5"/>
  <c r="O392" i="5"/>
  <c r="X391" i="5"/>
  <c r="N391" i="5"/>
  <c r="Q391" i="5"/>
  <c r="P391" i="5"/>
  <c r="O391" i="5"/>
  <c r="X390" i="5"/>
  <c r="N390" i="5"/>
  <c r="Q390" i="5"/>
  <c r="P390" i="5"/>
  <c r="O390" i="5"/>
  <c r="X389" i="5"/>
  <c r="N389" i="5"/>
  <c r="Q389" i="5"/>
  <c r="P389" i="5"/>
  <c r="O389" i="5"/>
  <c r="X388" i="5"/>
  <c r="N388" i="5"/>
  <c r="Q388" i="5"/>
  <c r="P388" i="5"/>
  <c r="O388" i="5"/>
  <c r="X387" i="5"/>
  <c r="N387" i="5"/>
  <c r="Q387" i="5"/>
  <c r="P387" i="5"/>
  <c r="O387" i="5"/>
  <c r="X386" i="5"/>
  <c r="N386" i="5"/>
  <c r="Q386" i="5"/>
  <c r="P386" i="5"/>
  <c r="O386" i="5"/>
  <c r="X385" i="5"/>
  <c r="N385" i="5"/>
  <c r="Q385" i="5"/>
  <c r="P385" i="5"/>
  <c r="O385" i="5"/>
  <c r="X384" i="5"/>
  <c r="N384" i="5"/>
  <c r="Q384" i="5"/>
  <c r="P384" i="5"/>
  <c r="O384" i="5"/>
  <c r="X383" i="5"/>
  <c r="N383" i="5"/>
  <c r="Q383" i="5"/>
  <c r="P383" i="5"/>
  <c r="O383" i="5"/>
  <c r="X382" i="5"/>
  <c r="N382" i="5"/>
  <c r="Q382" i="5"/>
  <c r="P382" i="5"/>
  <c r="O382" i="5"/>
  <c r="X381" i="5"/>
  <c r="N381" i="5"/>
  <c r="Q381" i="5"/>
  <c r="P381" i="5"/>
  <c r="O381" i="5"/>
  <c r="X380" i="5"/>
  <c r="N380" i="5"/>
  <c r="Q380" i="5"/>
  <c r="P380" i="5"/>
  <c r="O380" i="5"/>
  <c r="X379" i="5"/>
  <c r="N379" i="5"/>
  <c r="Q379" i="5"/>
  <c r="P379" i="5"/>
  <c r="O379" i="5"/>
  <c r="X378" i="5"/>
  <c r="N378" i="5"/>
  <c r="Q378" i="5"/>
  <c r="P378" i="5"/>
  <c r="O378" i="5"/>
  <c r="X377" i="5"/>
  <c r="N377" i="5"/>
  <c r="Q377" i="5"/>
  <c r="P377" i="5"/>
  <c r="O377" i="5"/>
  <c r="X376" i="5"/>
  <c r="N376" i="5"/>
  <c r="Q376" i="5"/>
  <c r="P376" i="5"/>
  <c r="O376" i="5"/>
  <c r="X375" i="5"/>
  <c r="N375" i="5"/>
  <c r="Q375" i="5"/>
  <c r="P375" i="5"/>
  <c r="O375" i="5"/>
  <c r="X374" i="5"/>
  <c r="N374" i="5"/>
  <c r="Q374" i="5"/>
  <c r="P374" i="5"/>
  <c r="O374" i="5"/>
  <c r="X373" i="5"/>
  <c r="N373" i="5"/>
  <c r="Q373" i="5"/>
  <c r="P373" i="5"/>
  <c r="O373" i="5"/>
  <c r="X372" i="5"/>
  <c r="N372" i="5"/>
  <c r="Q372" i="5"/>
  <c r="P372" i="5"/>
  <c r="O372" i="5"/>
  <c r="X371" i="5"/>
  <c r="N371" i="5"/>
  <c r="Q371" i="5"/>
  <c r="P371" i="5"/>
  <c r="O371" i="5"/>
  <c r="X370" i="5"/>
  <c r="N370" i="5"/>
  <c r="Q370" i="5"/>
  <c r="P370" i="5"/>
  <c r="O370" i="5"/>
  <c r="X369" i="5"/>
  <c r="N369" i="5"/>
  <c r="Q369" i="5"/>
  <c r="P369" i="5"/>
  <c r="O369" i="5"/>
  <c r="X368" i="5"/>
  <c r="N368" i="5"/>
  <c r="Q368" i="5"/>
  <c r="P368" i="5"/>
  <c r="O368" i="5"/>
  <c r="X367" i="5"/>
  <c r="N367" i="5"/>
  <c r="Q367" i="5"/>
  <c r="P367" i="5"/>
  <c r="O367" i="5"/>
  <c r="X366" i="5"/>
  <c r="N366" i="5"/>
  <c r="Q366" i="5"/>
  <c r="P366" i="5"/>
  <c r="O366" i="5"/>
  <c r="X365" i="5"/>
  <c r="N365" i="5"/>
  <c r="Q365" i="5"/>
  <c r="P365" i="5"/>
  <c r="O365" i="5"/>
  <c r="X364" i="5"/>
  <c r="N364" i="5"/>
  <c r="Q364" i="5"/>
  <c r="P364" i="5"/>
  <c r="O364" i="5"/>
  <c r="X363" i="5"/>
  <c r="N363" i="5"/>
  <c r="Q363" i="5"/>
  <c r="P363" i="5"/>
  <c r="O363" i="5"/>
  <c r="X362" i="5"/>
  <c r="N362" i="5"/>
  <c r="Q362" i="5"/>
  <c r="P362" i="5"/>
  <c r="O362" i="5"/>
  <c r="X361" i="5"/>
  <c r="N361" i="5"/>
  <c r="Q361" i="5"/>
  <c r="P361" i="5"/>
  <c r="O361" i="5"/>
  <c r="X360" i="5"/>
  <c r="N360" i="5"/>
  <c r="Q360" i="5"/>
  <c r="P360" i="5"/>
  <c r="O360" i="5"/>
  <c r="X359" i="5"/>
  <c r="N359" i="5"/>
  <c r="Q359" i="5"/>
  <c r="P359" i="5"/>
  <c r="O359" i="5"/>
  <c r="X358" i="5"/>
  <c r="N358" i="5"/>
  <c r="Q358" i="5"/>
  <c r="P358" i="5"/>
  <c r="O358" i="5"/>
  <c r="X357" i="5"/>
  <c r="N357" i="5"/>
  <c r="Q357" i="5"/>
  <c r="P357" i="5"/>
  <c r="O357" i="5"/>
  <c r="X356" i="5"/>
  <c r="N356" i="5"/>
  <c r="Q356" i="5"/>
  <c r="P356" i="5"/>
  <c r="O356" i="5"/>
  <c r="X355" i="5"/>
  <c r="N355" i="5"/>
  <c r="Q355" i="5"/>
  <c r="P355" i="5"/>
  <c r="O355" i="5"/>
  <c r="X354" i="5"/>
  <c r="N354" i="5"/>
  <c r="Q354" i="5"/>
  <c r="P354" i="5"/>
  <c r="O354" i="5"/>
  <c r="X353" i="5"/>
  <c r="N353" i="5"/>
  <c r="Q353" i="5"/>
  <c r="P353" i="5"/>
  <c r="O353" i="5"/>
  <c r="X352" i="5"/>
  <c r="N352" i="5"/>
  <c r="Q352" i="5"/>
  <c r="P352" i="5"/>
  <c r="O352" i="5"/>
  <c r="X351" i="5"/>
  <c r="N351" i="5"/>
  <c r="Q351" i="5"/>
  <c r="P351" i="5"/>
  <c r="O351" i="5"/>
  <c r="X350" i="5"/>
  <c r="N350" i="5"/>
  <c r="Q350" i="5"/>
  <c r="P350" i="5"/>
  <c r="O350" i="5"/>
  <c r="X349" i="5"/>
  <c r="N349" i="5"/>
  <c r="Q349" i="5"/>
  <c r="P349" i="5"/>
  <c r="O349" i="5"/>
  <c r="X348" i="5"/>
  <c r="N348" i="5"/>
  <c r="Q348" i="5"/>
  <c r="P348" i="5"/>
  <c r="O348" i="5"/>
  <c r="X347" i="5"/>
  <c r="N347" i="5"/>
  <c r="Q347" i="5"/>
  <c r="P347" i="5"/>
  <c r="O347" i="5"/>
  <c r="X346" i="5"/>
  <c r="N346" i="5"/>
  <c r="Q346" i="5"/>
  <c r="P346" i="5"/>
  <c r="O346" i="5"/>
  <c r="X345" i="5"/>
  <c r="N345" i="5"/>
  <c r="Q345" i="5"/>
  <c r="P345" i="5"/>
  <c r="O345" i="5"/>
  <c r="X344" i="5"/>
  <c r="N344" i="5"/>
  <c r="Q344" i="5"/>
  <c r="P344" i="5"/>
  <c r="O344" i="5"/>
  <c r="X343" i="5"/>
  <c r="N343" i="5"/>
  <c r="Q343" i="5"/>
  <c r="P343" i="5"/>
  <c r="O343" i="5"/>
  <c r="X342" i="5"/>
  <c r="N342" i="5"/>
  <c r="Q342" i="5"/>
  <c r="P342" i="5"/>
  <c r="O342" i="5"/>
  <c r="X341" i="5"/>
  <c r="N341" i="5"/>
  <c r="Q341" i="5"/>
  <c r="P341" i="5"/>
  <c r="O341" i="5"/>
  <c r="X340" i="5"/>
  <c r="N340" i="5"/>
  <c r="Q340" i="5"/>
  <c r="P340" i="5"/>
  <c r="O340" i="5"/>
  <c r="X339" i="5"/>
  <c r="N339" i="5"/>
  <c r="Q339" i="5"/>
  <c r="P339" i="5"/>
  <c r="O339" i="5"/>
  <c r="X338" i="5"/>
  <c r="N338" i="5"/>
  <c r="Q338" i="5"/>
  <c r="P338" i="5"/>
  <c r="O338" i="5"/>
  <c r="X337" i="5"/>
  <c r="N337" i="5"/>
  <c r="Q337" i="5"/>
  <c r="P337" i="5"/>
  <c r="O337" i="5"/>
  <c r="X336" i="5"/>
  <c r="N336" i="5"/>
  <c r="Q336" i="5"/>
  <c r="P336" i="5"/>
  <c r="O336" i="5"/>
  <c r="X335" i="5"/>
  <c r="N335" i="5"/>
  <c r="Q335" i="5"/>
  <c r="P335" i="5"/>
  <c r="O335" i="5"/>
  <c r="X334" i="5"/>
  <c r="N334" i="5"/>
  <c r="Q334" i="5"/>
  <c r="P334" i="5"/>
  <c r="O334" i="5"/>
  <c r="X333" i="5"/>
  <c r="N333" i="5"/>
  <c r="Q333" i="5"/>
  <c r="P333" i="5"/>
  <c r="O333" i="5"/>
  <c r="X332" i="5"/>
  <c r="N332" i="5"/>
  <c r="Q332" i="5"/>
  <c r="P332" i="5"/>
  <c r="O332" i="5"/>
  <c r="X331" i="5"/>
  <c r="N331" i="5"/>
  <c r="Q331" i="5"/>
  <c r="P331" i="5"/>
  <c r="O331" i="5"/>
  <c r="X330" i="5"/>
  <c r="N330" i="5"/>
  <c r="Q330" i="5"/>
  <c r="P330" i="5"/>
  <c r="O330" i="5"/>
  <c r="X329" i="5"/>
  <c r="N329" i="5"/>
  <c r="Q329" i="5"/>
  <c r="P329" i="5"/>
  <c r="O329" i="5"/>
  <c r="X328" i="5"/>
  <c r="N328" i="5"/>
  <c r="Q328" i="5"/>
  <c r="P328" i="5"/>
  <c r="O328" i="5"/>
  <c r="X327" i="5"/>
  <c r="N327" i="5"/>
  <c r="Q327" i="5"/>
  <c r="P327" i="5"/>
  <c r="O327" i="5"/>
  <c r="X326" i="5"/>
  <c r="N326" i="5"/>
  <c r="Q326" i="5"/>
  <c r="P326" i="5"/>
  <c r="O326" i="5"/>
  <c r="X325" i="5"/>
  <c r="N325" i="5"/>
  <c r="Q325" i="5"/>
  <c r="P325" i="5"/>
  <c r="O325" i="5"/>
  <c r="X324" i="5"/>
  <c r="N324" i="5"/>
  <c r="Q324" i="5"/>
  <c r="P324" i="5"/>
  <c r="O324" i="5"/>
  <c r="X323" i="5"/>
  <c r="N323" i="5"/>
  <c r="Q323" i="5"/>
  <c r="P323" i="5"/>
  <c r="O323" i="5"/>
  <c r="X322" i="5"/>
  <c r="N322" i="5"/>
  <c r="Q322" i="5"/>
  <c r="P322" i="5"/>
  <c r="O322" i="5"/>
  <c r="X317" i="5"/>
  <c r="N317" i="5"/>
  <c r="Q317" i="5"/>
  <c r="P317" i="5"/>
  <c r="O317" i="5"/>
  <c r="X316" i="5"/>
  <c r="N316" i="5"/>
  <c r="Q316" i="5"/>
  <c r="P316" i="5"/>
  <c r="O316" i="5"/>
  <c r="X315" i="5"/>
  <c r="N315" i="5"/>
  <c r="Q315" i="5"/>
  <c r="P315" i="5"/>
  <c r="O315" i="5"/>
  <c r="X314" i="5"/>
  <c r="N314" i="5"/>
  <c r="Q314" i="5"/>
  <c r="P314" i="5"/>
  <c r="O314" i="5"/>
  <c r="X313" i="5"/>
  <c r="N313" i="5"/>
  <c r="Q313" i="5"/>
  <c r="P313" i="5"/>
  <c r="O313" i="5"/>
  <c r="X312" i="5"/>
  <c r="N312" i="5"/>
  <c r="Q312" i="5"/>
  <c r="P312" i="5"/>
  <c r="O312" i="5"/>
  <c r="X311" i="5"/>
  <c r="N311" i="5"/>
  <c r="Q311" i="5"/>
  <c r="P311" i="5"/>
  <c r="O311" i="5"/>
  <c r="X310" i="5"/>
  <c r="N310" i="5"/>
  <c r="Q310" i="5"/>
  <c r="P310" i="5"/>
  <c r="O310" i="5"/>
  <c r="X309" i="5"/>
  <c r="N309" i="5"/>
  <c r="Q309" i="5"/>
  <c r="P309" i="5"/>
  <c r="O309" i="5"/>
  <c r="X308" i="5"/>
  <c r="N308" i="5"/>
  <c r="Q308" i="5"/>
  <c r="P308" i="5"/>
  <c r="O308" i="5"/>
  <c r="X307" i="5"/>
  <c r="N307" i="5"/>
  <c r="Q307" i="5"/>
  <c r="P307" i="5"/>
  <c r="O307" i="5"/>
  <c r="X306" i="5"/>
  <c r="N306" i="5"/>
  <c r="Q306" i="5"/>
  <c r="P306" i="5"/>
  <c r="O306" i="5"/>
  <c r="X305" i="5"/>
  <c r="N305" i="5"/>
  <c r="Q305" i="5"/>
  <c r="P305" i="5"/>
  <c r="O305" i="5"/>
  <c r="X304" i="5"/>
  <c r="N304" i="5"/>
  <c r="Q304" i="5"/>
  <c r="P304" i="5"/>
  <c r="O304" i="5"/>
  <c r="X303" i="5"/>
  <c r="N303" i="5"/>
  <c r="Q303" i="5"/>
  <c r="P303" i="5"/>
  <c r="O303" i="5"/>
  <c r="X302" i="5"/>
  <c r="N302" i="5"/>
  <c r="Q302" i="5"/>
  <c r="P302" i="5"/>
  <c r="O302" i="5"/>
  <c r="X301" i="5"/>
  <c r="N301" i="5"/>
  <c r="Q301" i="5"/>
  <c r="P301" i="5"/>
  <c r="O301" i="5"/>
  <c r="X300" i="5"/>
  <c r="N300" i="5"/>
  <c r="Q300" i="5"/>
  <c r="P300" i="5"/>
  <c r="O300" i="5"/>
  <c r="X299" i="5"/>
  <c r="N299" i="5"/>
  <c r="Q299" i="5"/>
  <c r="P299" i="5"/>
  <c r="O299" i="5"/>
  <c r="X298" i="5"/>
  <c r="N298" i="5"/>
  <c r="Q298" i="5"/>
  <c r="P298" i="5"/>
  <c r="O298" i="5"/>
  <c r="X297" i="5"/>
  <c r="N297" i="5"/>
  <c r="Q297" i="5"/>
  <c r="P297" i="5"/>
  <c r="O297" i="5"/>
  <c r="X296" i="5"/>
  <c r="N296" i="5"/>
  <c r="Q296" i="5"/>
  <c r="P296" i="5"/>
  <c r="O296" i="5"/>
  <c r="X295" i="5"/>
  <c r="N295" i="5"/>
  <c r="Q295" i="5"/>
  <c r="P295" i="5"/>
  <c r="O295" i="5"/>
  <c r="X294" i="5"/>
  <c r="N294" i="5"/>
  <c r="Q294" i="5"/>
  <c r="P294" i="5"/>
  <c r="O294" i="5"/>
  <c r="X293" i="5"/>
  <c r="N293" i="5"/>
  <c r="Q293" i="5"/>
  <c r="P293" i="5"/>
  <c r="O293" i="5"/>
  <c r="X292" i="5"/>
  <c r="N292" i="5"/>
  <c r="Q292" i="5"/>
  <c r="P292" i="5"/>
  <c r="O292" i="5"/>
  <c r="X291" i="5"/>
  <c r="N291" i="5"/>
  <c r="Q291" i="5"/>
  <c r="P291" i="5"/>
  <c r="O291" i="5"/>
  <c r="X290" i="5"/>
  <c r="N290" i="5"/>
  <c r="Q290" i="5"/>
  <c r="P290" i="5"/>
  <c r="O290" i="5"/>
  <c r="X289" i="5"/>
  <c r="N289" i="5"/>
  <c r="Q289" i="5"/>
  <c r="P289" i="5"/>
  <c r="O289" i="5"/>
  <c r="X288" i="5"/>
  <c r="N288" i="5"/>
  <c r="Q288" i="5"/>
  <c r="P288" i="5"/>
  <c r="O288" i="5"/>
  <c r="X287" i="5"/>
  <c r="N287" i="5"/>
  <c r="Q287" i="5"/>
  <c r="P287" i="5"/>
  <c r="O287" i="5"/>
  <c r="X286" i="5"/>
  <c r="N286" i="5"/>
  <c r="Q286" i="5"/>
  <c r="P286" i="5"/>
  <c r="O286" i="5"/>
  <c r="X285" i="5"/>
  <c r="N285" i="5"/>
  <c r="Q285" i="5"/>
  <c r="P285" i="5"/>
  <c r="O285" i="5"/>
  <c r="X284" i="5"/>
  <c r="N284" i="5"/>
  <c r="Q284" i="5"/>
  <c r="P284" i="5"/>
  <c r="O284" i="5"/>
  <c r="X283" i="5"/>
  <c r="N283" i="5"/>
  <c r="Q283" i="5"/>
  <c r="P283" i="5"/>
  <c r="O283" i="5"/>
  <c r="X282" i="5"/>
  <c r="N282" i="5"/>
  <c r="Q282" i="5"/>
  <c r="P282" i="5"/>
  <c r="O282" i="5"/>
  <c r="X281" i="5"/>
  <c r="N281" i="5"/>
  <c r="Q281" i="5"/>
  <c r="P281" i="5"/>
  <c r="O281" i="5"/>
  <c r="X280" i="5"/>
  <c r="N280" i="5"/>
  <c r="Q280" i="5"/>
  <c r="P280" i="5"/>
  <c r="O280" i="5"/>
  <c r="X279" i="5"/>
  <c r="N279" i="5"/>
  <c r="Q279" i="5"/>
  <c r="P279" i="5"/>
  <c r="O279" i="5"/>
  <c r="X278" i="5"/>
  <c r="N278" i="5"/>
  <c r="Q278" i="5"/>
  <c r="P278" i="5"/>
  <c r="O278" i="5"/>
  <c r="X277" i="5"/>
  <c r="N277" i="5"/>
  <c r="Q277" i="5"/>
  <c r="P277" i="5"/>
  <c r="O277" i="5"/>
  <c r="X276" i="5"/>
  <c r="N276" i="5"/>
  <c r="Q276" i="5"/>
  <c r="P276" i="5"/>
  <c r="O276" i="5"/>
  <c r="X275" i="5"/>
  <c r="N275" i="5"/>
  <c r="Q275" i="5"/>
  <c r="P275" i="5"/>
  <c r="O275" i="5"/>
  <c r="X274" i="5"/>
  <c r="N274" i="5"/>
  <c r="Q274" i="5"/>
  <c r="P274" i="5"/>
  <c r="O274" i="5"/>
  <c r="X273" i="5"/>
  <c r="N273" i="5"/>
  <c r="Q273" i="5"/>
  <c r="P273" i="5"/>
  <c r="O273" i="5"/>
  <c r="X272" i="5"/>
  <c r="N272" i="5"/>
  <c r="Q272" i="5"/>
  <c r="P272" i="5"/>
  <c r="O272" i="5"/>
  <c r="X271" i="5"/>
  <c r="N271" i="5"/>
  <c r="Q271" i="5"/>
  <c r="P271" i="5"/>
  <c r="O271" i="5"/>
  <c r="X270" i="5"/>
  <c r="N270" i="5"/>
  <c r="Q270" i="5"/>
  <c r="P270" i="5"/>
  <c r="O270" i="5"/>
  <c r="X269" i="5"/>
  <c r="N269" i="5"/>
  <c r="Q269" i="5"/>
  <c r="P269" i="5"/>
  <c r="O269" i="5"/>
  <c r="X268" i="5"/>
  <c r="N268" i="5"/>
  <c r="Q268" i="5"/>
  <c r="P268" i="5"/>
  <c r="O268" i="5"/>
  <c r="X267" i="5"/>
  <c r="N267" i="5"/>
  <c r="Q267" i="5"/>
  <c r="P267" i="5"/>
  <c r="O267" i="5"/>
  <c r="X266" i="5"/>
  <c r="N266" i="5"/>
  <c r="Q266" i="5"/>
  <c r="P266" i="5"/>
  <c r="O266" i="5"/>
  <c r="X265" i="5"/>
  <c r="N265" i="5"/>
  <c r="Q265" i="5"/>
  <c r="P265" i="5"/>
  <c r="O265" i="5"/>
  <c r="X264" i="5"/>
  <c r="N264" i="5"/>
  <c r="Q264" i="5"/>
  <c r="P264" i="5"/>
  <c r="O264" i="5"/>
  <c r="X263" i="5"/>
  <c r="N263" i="5"/>
  <c r="Q263" i="5"/>
  <c r="P263" i="5"/>
  <c r="O263" i="5"/>
  <c r="X262" i="5"/>
  <c r="N262" i="5"/>
  <c r="Q262" i="5"/>
  <c r="P262" i="5"/>
  <c r="O262" i="5"/>
  <c r="X261" i="5"/>
  <c r="N261" i="5"/>
  <c r="Q261" i="5"/>
  <c r="P261" i="5"/>
  <c r="O261" i="5"/>
  <c r="X260" i="5"/>
  <c r="N260" i="5"/>
  <c r="Q260" i="5"/>
  <c r="P260" i="5"/>
  <c r="O260" i="5"/>
  <c r="X259" i="5"/>
  <c r="N259" i="5"/>
  <c r="Q259" i="5"/>
  <c r="P259" i="5"/>
  <c r="O259" i="5"/>
  <c r="X258" i="5"/>
  <c r="N258" i="5"/>
  <c r="Q258" i="5"/>
  <c r="P258" i="5"/>
  <c r="O258" i="5"/>
  <c r="X257" i="5"/>
  <c r="N257" i="5"/>
  <c r="Q257" i="5"/>
  <c r="P257" i="5"/>
  <c r="O257" i="5"/>
  <c r="X256" i="5"/>
  <c r="N256" i="5"/>
  <c r="Q256" i="5"/>
  <c r="P256" i="5"/>
  <c r="O256" i="5"/>
  <c r="X255" i="5"/>
  <c r="N255" i="5"/>
  <c r="Q255" i="5"/>
  <c r="P255" i="5"/>
  <c r="O255" i="5"/>
  <c r="X254" i="5"/>
  <c r="N254" i="5"/>
  <c r="Q254" i="5"/>
  <c r="P254" i="5"/>
  <c r="O254" i="5"/>
  <c r="X253" i="5"/>
  <c r="N253" i="5"/>
  <c r="Q253" i="5"/>
  <c r="P253" i="5"/>
  <c r="O253" i="5"/>
  <c r="X252" i="5"/>
  <c r="N252" i="5"/>
  <c r="Q252" i="5"/>
  <c r="P252" i="5"/>
  <c r="O252" i="5"/>
  <c r="X251" i="5"/>
  <c r="N251" i="5"/>
  <c r="Q251" i="5"/>
  <c r="P251" i="5"/>
  <c r="O251" i="5"/>
  <c r="X250" i="5"/>
  <c r="N250" i="5"/>
  <c r="Q250" i="5"/>
  <c r="P250" i="5"/>
  <c r="O250" i="5"/>
  <c r="X249" i="5"/>
  <c r="N249" i="5"/>
  <c r="Q249" i="5"/>
  <c r="P249" i="5"/>
  <c r="O249" i="5"/>
  <c r="X248" i="5"/>
  <c r="N248" i="5"/>
  <c r="Q248" i="5"/>
  <c r="P248" i="5"/>
  <c r="O248" i="5"/>
  <c r="X247" i="5"/>
  <c r="N247" i="5"/>
  <c r="Q247" i="5"/>
  <c r="P247" i="5"/>
  <c r="O247" i="5"/>
  <c r="X246" i="5"/>
  <c r="N246" i="5"/>
  <c r="Q246" i="5"/>
  <c r="P246" i="5"/>
  <c r="O246" i="5"/>
  <c r="X245" i="5"/>
  <c r="N245" i="5"/>
  <c r="Q245" i="5"/>
  <c r="P245" i="5"/>
  <c r="O245" i="5"/>
  <c r="X244" i="5"/>
  <c r="N244" i="5"/>
  <c r="Q244" i="5"/>
  <c r="P244" i="5"/>
  <c r="O244" i="5"/>
  <c r="X243" i="5"/>
  <c r="N243" i="5"/>
  <c r="Q243" i="5"/>
  <c r="P243" i="5"/>
  <c r="O243" i="5"/>
  <c r="X242" i="5"/>
  <c r="N242" i="5"/>
  <c r="Q242" i="5"/>
  <c r="P242" i="5"/>
  <c r="O242" i="5"/>
  <c r="X241" i="5"/>
  <c r="N241" i="5"/>
  <c r="Q241" i="5"/>
  <c r="P241" i="5"/>
  <c r="O241" i="5"/>
  <c r="X240" i="5"/>
  <c r="N240" i="5"/>
  <c r="Q240" i="5"/>
  <c r="P240" i="5"/>
  <c r="O240" i="5"/>
  <c r="X239" i="5"/>
  <c r="N239" i="5"/>
  <c r="Q239" i="5"/>
  <c r="P239" i="5"/>
  <c r="O239" i="5"/>
  <c r="X238" i="5"/>
  <c r="N238" i="5"/>
  <c r="Q238" i="5"/>
  <c r="P238" i="5"/>
  <c r="O238" i="5"/>
  <c r="X237" i="5"/>
  <c r="N237" i="5"/>
  <c r="Q237" i="5"/>
  <c r="P237" i="5"/>
  <c r="O237" i="5"/>
  <c r="X236" i="5"/>
  <c r="N236" i="5"/>
  <c r="Q236" i="5"/>
  <c r="P236" i="5"/>
  <c r="O236" i="5"/>
  <c r="X235" i="5"/>
  <c r="N235" i="5"/>
  <c r="Q235" i="5"/>
  <c r="P235" i="5"/>
  <c r="O235" i="5"/>
  <c r="X234" i="5"/>
  <c r="N234" i="5"/>
  <c r="Q234" i="5"/>
  <c r="P234" i="5"/>
  <c r="O234" i="5"/>
  <c r="X233" i="5"/>
  <c r="N233" i="5"/>
  <c r="Q233" i="5"/>
  <c r="P233" i="5"/>
  <c r="O233" i="5"/>
  <c r="X232" i="5"/>
  <c r="N232" i="5"/>
  <c r="Q232" i="5"/>
  <c r="P232" i="5"/>
  <c r="O232" i="5"/>
  <c r="X231" i="5"/>
  <c r="N231" i="5"/>
  <c r="Q231" i="5"/>
  <c r="P231" i="5"/>
  <c r="O231" i="5"/>
  <c r="X230" i="5"/>
  <c r="N230" i="5"/>
  <c r="Q230" i="5"/>
  <c r="P230" i="5"/>
  <c r="O230" i="5"/>
  <c r="X229" i="5"/>
  <c r="N229" i="5"/>
  <c r="Q229" i="5"/>
  <c r="P229" i="5"/>
  <c r="O229" i="5"/>
  <c r="X228" i="5"/>
  <c r="N228" i="5"/>
  <c r="Q228" i="5"/>
  <c r="P228" i="5"/>
  <c r="O228" i="5"/>
  <c r="X227" i="5"/>
  <c r="N227" i="5"/>
  <c r="Q227" i="5"/>
  <c r="P227" i="5"/>
  <c r="O227" i="5"/>
  <c r="X226" i="5"/>
  <c r="N226" i="5"/>
  <c r="Q226" i="5"/>
  <c r="P226" i="5"/>
  <c r="O226" i="5"/>
  <c r="X225" i="5"/>
  <c r="N225" i="5"/>
  <c r="Q225" i="5"/>
  <c r="P225" i="5"/>
  <c r="O225" i="5"/>
  <c r="X224" i="5"/>
  <c r="N224" i="5"/>
  <c r="Q224" i="5"/>
  <c r="P224" i="5"/>
  <c r="O224" i="5"/>
  <c r="X223" i="5"/>
  <c r="N223" i="5"/>
  <c r="Q223" i="5"/>
  <c r="P223" i="5"/>
  <c r="O223" i="5"/>
  <c r="X222" i="5"/>
  <c r="N222" i="5"/>
  <c r="Q222" i="5"/>
  <c r="P222" i="5"/>
  <c r="O222" i="5"/>
  <c r="X221" i="5"/>
  <c r="N221" i="5"/>
  <c r="Q221" i="5"/>
  <c r="P221" i="5"/>
  <c r="O221" i="5"/>
  <c r="X220" i="5"/>
  <c r="N220" i="5"/>
  <c r="Q220" i="5"/>
  <c r="P220" i="5"/>
  <c r="O220" i="5"/>
  <c r="X215" i="5"/>
  <c r="N215" i="5"/>
  <c r="Q215" i="5"/>
  <c r="P215" i="5"/>
  <c r="O215" i="5"/>
  <c r="X214" i="5"/>
  <c r="N214" i="5"/>
  <c r="Q214" i="5"/>
  <c r="P214" i="5"/>
  <c r="O214" i="5"/>
  <c r="X213" i="5"/>
  <c r="N213" i="5"/>
  <c r="Q213" i="5"/>
  <c r="P213" i="5"/>
  <c r="O213" i="5"/>
  <c r="X212" i="5"/>
  <c r="N212" i="5"/>
  <c r="Q212" i="5"/>
  <c r="P212" i="5"/>
  <c r="O212" i="5"/>
  <c r="X211" i="5"/>
  <c r="N211" i="5"/>
  <c r="Q211" i="5"/>
  <c r="P211" i="5"/>
  <c r="O211" i="5"/>
  <c r="X210" i="5"/>
  <c r="N210" i="5"/>
  <c r="Q210" i="5"/>
  <c r="P210" i="5"/>
  <c r="O210" i="5"/>
  <c r="X209" i="5"/>
  <c r="N209" i="5"/>
  <c r="Q209" i="5"/>
  <c r="P209" i="5"/>
  <c r="O209" i="5"/>
  <c r="X208" i="5"/>
  <c r="N208" i="5"/>
  <c r="Q208" i="5"/>
  <c r="P208" i="5"/>
  <c r="O208" i="5"/>
  <c r="X207" i="5"/>
  <c r="N207" i="5"/>
  <c r="Q207" i="5"/>
  <c r="P207" i="5"/>
  <c r="O207" i="5"/>
  <c r="X206" i="5"/>
  <c r="N206" i="5"/>
  <c r="Q206" i="5"/>
  <c r="P206" i="5"/>
  <c r="O206" i="5"/>
  <c r="X205" i="5"/>
  <c r="N205" i="5"/>
  <c r="Q205" i="5"/>
  <c r="P205" i="5"/>
  <c r="O205" i="5"/>
  <c r="X204" i="5"/>
  <c r="N204" i="5"/>
  <c r="Q204" i="5"/>
  <c r="P204" i="5"/>
  <c r="O204" i="5"/>
  <c r="X203" i="5"/>
  <c r="N203" i="5"/>
  <c r="Q203" i="5"/>
  <c r="P203" i="5"/>
  <c r="O203" i="5"/>
  <c r="X202" i="5"/>
  <c r="N202" i="5"/>
  <c r="Q202" i="5"/>
  <c r="P202" i="5"/>
  <c r="O202" i="5"/>
  <c r="X201" i="5"/>
  <c r="N201" i="5"/>
  <c r="Q201" i="5"/>
  <c r="P201" i="5"/>
  <c r="O201" i="5"/>
  <c r="X200" i="5"/>
  <c r="N200" i="5"/>
  <c r="Q200" i="5"/>
  <c r="P200" i="5"/>
  <c r="O200" i="5"/>
  <c r="X199" i="5"/>
  <c r="N199" i="5"/>
  <c r="Q199" i="5"/>
  <c r="P199" i="5"/>
  <c r="O199" i="5"/>
  <c r="X198" i="5"/>
  <c r="N198" i="5"/>
  <c r="Q198" i="5"/>
  <c r="P198" i="5"/>
  <c r="O198" i="5"/>
  <c r="X197" i="5"/>
  <c r="N197" i="5"/>
  <c r="Q197" i="5"/>
  <c r="P197" i="5"/>
  <c r="O197" i="5"/>
  <c r="X196" i="5"/>
  <c r="N196" i="5"/>
  <c r="Q196" i="5"/>
  <c r="P196" i="5"/>
  <c r="O196" i="5"/>
  <c r="X195" i="5"/>
  <c r="N195" i="5"/>
  <c r="Q195" i="5"/>
  <c r="P195" i="5"/>
  <c r="O195" i="5"/>
  <c r="X194" i="5"/>
  <c r="N194" i="5"/>
  <c r="Q194" i="5"/>
  <c r="P194" i="5"/>
  <c r="O194" i="5"/>
  <c r="X193" i="5"/>
  <c r="N193" i="5"/>
  <c r="Q193" i="5"/>
  <c r="P193" i="5"/>
  <c r="O193" i="5"/>
  <c r="X192" i="5"/>
  <c r="N192" i="5"/>
  <c r="Q192" i="5"/>
  <c r="P192" i="5"/>
  <c r="O192" i="5"/>
  <c r="X191" i="5"/>
  <c r="N191" i="5"/>
  <c r="Q191" i="5"/>
  <c r="P191" i="5"/>
  <c r="O191" i="5"/>
  <c r="X190" i="5"/>
  <c r="N190" i="5"/>
  <c r="Q190" i="5"/>
  <c r="P190" i="5"/>
  <c r="O190" i="5"/>
  <c r="X189" i="5"/>
  <c r="N189" i="5"/>
  <c r="Q189" i="5"/>
  <c r="P189" i="5"/>
  <c r="O189" i="5"/>
  <c r="X188" i="5"/>
  <c r="N188" i="5"/>
  <c r="Q188" i="5"/>
  <c r="P188" i="5"/>
  <c r="O188" i="5"/>
  <c r="X187" i="5"/>
  <c r="N187" i="5"/>
  <c r="Q187" i="5"/>
  <c r="P187" i="5"/>
  <c r="O187" i="5"/>
  <c r="X186" i="5"/>
  <c r="N186" i="5"/>
  <c r="Q186" i="5"/>
  <c r="P186" i="5"/>
  <c r="O186" i="5"/>
  <c r="X185" i="5"/>
  <c r="N185" i="5"/>
  <c r="Q185" i="5"/>
  <c r="P185" i="5"/>
  <c r="O185" i="5"/>
  <c r="X184" i="5"/>
  <c r="N184" i="5"/>
  <c r="Q184" i="5"/>
  <c r="P184" i="5"/>
  <c r="O184" i="5"/>
  <c r="X183" i="5"/>
  <c r="N183" i="5"/>
  <c r="Q183" i="5"/>
  <c r="P183" i="5"/>
  <c r="O183" i="5"/>
  <c r="X182" i="5"/>
  <c r="N182" i="5"/>
  <c r="Q182" i="5"/>
  <c r="P182" i="5"/>
  <c r="O182" i="5"/>
  <c r="X181" i="5"/>
  <c r="N181" i="5"/>
  <c r="Q181" i="5"/>
  <c r="P181" i="5"/>
  <c r="O181" i="5"/>
  <c r="X180" i="5"/>
  <c r="N180" i="5"/>
  <c r="Q180" i="5"/>
  <c r="P180" i="5"/>
  <c r="O180" i="5"/>
  <c r="X179" i="5"/>
  <c r="N179" i="5"/>
  <c r="Q179" i="5"/>
  <c r="P179" i="5"/>
  <c r="O179" i="5"/>
  <c r="X178" i="5"/>
  <c r="N178" i="5"/>
  <c r="Q178" i="5"/>
  <c r="P178" i="5"/>
  <c r="O178" i="5"/>
  <c r="X177" i="5"/>
  <c r="N177" i="5"/>
  <c r="Q177" i="5"/>
  <c r="P177" i="5"/>
  <c r="O177" i="5"/>
  <c r="X176" i="5"/>
  <c r="N176" i="5"/>
  <c r="Q176" i="5"/>
  <c r="P176" i="5"/>
  <c r="O176" i="5"/>
  <c r="X175" i="5"/>
  <c r="N175" i="5"/>
  <c r="Q175" i="5"/>
  <c r="P175" i="5"/>
  <c r="O175" i="5"/>
  <c r="X174" i="5"/>
  <c r="N174" i="5"/>
  <c r="Q174" i="5"/>
  <c r="P174" i="5"/>
  <c r="O174" i="5"/>
  <c r="X173" i="5"/>
  <c r="N173" i="5"/>
  <c r="Q173" i="5"/>
  <c r="P173" i="5"/>
  <c r="O173" i="5"/>
  <c r="X172" i="5"/>
  <c r="N172" i="5"/>
  <c r="Q172" i="5"/>
  <c r="P172" i="5"/>
  <c r="O172" i="5"/>
  <c r="X171" i="5"/>
  <c r="N171" i="5"/>
  <c r="Q171" i="5"/>
  <c r="P171" i="5"/>
  <c r="O171" i="5"/>
  <c r="X170" i="5"/>
  <c r="N170" i="5"/>
  <c r="Q170" i="5"/>
  <c r="P170" i="5"/>
  <c r="O170" i="5"/>
  <c r="X169" i="5"/>
  <c r="N169" i="5"/>
  <c r="Q169" i="5"/>
  <c r="P169" i="5"/>
  <c r="O169" i="5"/>
  <c r="X168" i="5"/>
  <c r="N168" i="5"/>
  <c r="Q168" i="5"/>
  <c r="P168" i="5"/>
  <c r="O168" i="5"/>
  <c r="X167" i="5"/>
  <c r="N167" i="5"/>
  <c r="Q167" i="5"/>
  <c r="P167" i="5"/>
  <c r="O167" i="5"/>
  <c r="X166" i="5"/>
  <c r="N166" i="5"/>
  <c r="Q166" i="5"/>
  <c r="P166" i="5"/>
  <c r="O166" i="5"/>
  <c r="X165" i="5"/>
  <c r="N165" i="5"/>
  <c r="Q165" i="5"/>
  <c r="P165" i="5"/>
  <c r="O165" i="5"/>
  <c r="X164" i="5"/>
  <c r="N164" i="5"/>
  <c r="Q164" i="5"/>
  <c r="P164" i="5"/>
  <c r="O164" i="5"/>
  <c r="X163" i="5"/>
  <c r="N163" i="5"/>
  <c r="Q163" i="5"/>
  <c r="P163" i="5"/>
  <c r="O163" i="5"/>
  <c r="X162" i="5"/>
  <c r="N162" i="5"/>
  <c r="Q162" i="5"/>
  <c r="P162" i="5"/>
  <c r="O162" i="5"/>
  <c r="X161" i="5"/>
  <c r="N161" i="5"/>
  <c r="Q161" i="5"/>
  <c r="P161" i="5"/>
  <c r="O161" i="5"/>
  <c r="X160" i="5"/>
  <c r="N160" i="5"/>
  <c r="Q160" i="5"/>
  <c r="P160" i="5"/>
  <c r="O160" i="5"/>
  <c r="X159" i="5"/>
  <c r="N159" i="5"/>
  <c r="Q159" i="5"/>
  <c r="P159" i="5"/>
  <c r="O159" i="5"/>
  <c r="X158" i="5"/>
  <c r="N158" i="5"/>
  <c r="Q158" i="5"/>
  <c r="P158" i="5"/>
  <c r="O158" i="5"/>
  <c r="X157" i="5"/>
  <c r="N157" i="5"/>
  <c r="Q157" i="5"/>
  <c r="P157" i="5"/>
  <c r="O157" i="5"/>
  <c r="X156" i="5"/>
  <c r="N156" i="5"/>
  <c r="Q156" i="5"/>
  <c r="P156" i="5"/>
  <c r="O156" i="5"/>
  <c r="X155" i="5"/>
  <c r="N155" i="5"/>
  <c r="Q155" i="5"/>
  <c r="P155" i="5"/>
  <c r="O155" i="5"/>
  <c r="X154" i="5"/>
  <c r="N154" i="5"/>
  <c r="Q154" i="5"/>
  <c r="P154" i="5"/>
  <c r="O154" i="5"/>
  <c r="X153" i="5"/>
  <c r="N153" i="5"/>
  <c r="Q153" i="5"/>
  <c r="P153" i="5"/>
  <c r="O153" i="5"/>
  <c r="X152" i="5"/>
  <c r="N152" i="5"/>
  <c r="Q152" i="5"/>
  <c r="P152" i="5"/>
  <c r="O152" i="5"/>
  <c r="X151" i="5"/>
  <c r="N151" i="5"/>
  <c r="Q151" i="5"/>
  <c r="P151" i="5"/>
  <c r="O151" i="5"/>
  <c r="X150" i="5"/>
  <c r="N150" i="5"/>
  <c r="Q150" i="5"/>
  <c r="P150" i="5"/>
  <c r="O150" i="5"/>
  <c r="X149" i="5"/>
  <c r="N149" i="5"/>
  <c r="Q149" i="5"/>
  <c r="P149" i="5"/>
  <c r="O149" i="5"/>
  <c r="X148" i="5"/>
  <c r="N148" i="5"/>
  <c r="Q148" i="5"/>
  <c r="P148" i="5"/>
  <c r="O148" i="5"/>
  <c r="X147" i="5"/>
  <c r="N147" i="5"/>
  <c r="Q147" i="5"/>
  <c r="P147" i="5"/>
  <c r="O147" i="5"/>
  <c r="X146" i="5"/>
  <c r="N146" i="5"/>
  <c r="Q146" i="5"/>
  <c r="P146" i="5"/>
  <c r="O146" i="5"/>
  <c r="X145" i="5"/>
  <c r="N145" i="5"/>
  <c r="Q145" i="5"/>
  <c r="P145" i="5"/>
  <c r="O145" i="5"/>
  <c r="X144" i="5"/>
  <c r="N144" i="5"/>
  <c r="Q144" i="5"/>
  <c r="P144" i="5"/>
  <c r="O144" i="5"/>
  <c r="X143" i="5"/>
  <c r="N143" i="5"/>
  <c r="Q143" i="5"/>
  <c r="P143" i="5"/>
  <c r="O143" i="5"/>
  <c r="X142" i="5"/>
  <c r="N142" i="5"/>
  <c r="Q142" i="5"/>
  <c r="P142" i="5"/>
  <c r="O142" i="5"/>
  <c r="X141" i="5"/>
  <c r="N141" i="5"/>
  <c r="Q141" i="5"/>
  <c r="P141" i="5"/>
  <c r="O141" i="5"/>
  <c r="X140" i="5"/>
  <c r="N140" i="5"/>
  <c r="Q140" i="5"/>
  <c r="P140" i="5"/>
  <c r="O140" i="5"/>
  <c r="X139" i="5"/>
  <c r="N139" i="5"/>
  <c r="Q139" i="5"/>
  <c r="P139" i="5"/>
  <c r="O139" i="5"/>
  <c r="X138" i="5"/>
  <c r="N138" i="5"/>
  <c r="Q138" i="5"/>
  <c r="P138" i="5"/>
  <c r="O138" i="5"/>
  <c r="X137" i="5"/>
  <c r="N137" i="5"/>
  <c r="Q137" i="5"/>
  <c r="P137" i="5"/>
  <c r="O137" i="5"/>
  <c r="X136" i="5"/>
  <c r="N136" i="5"/>
  <c r="Q136" i="5"/>
  <c r="P136" i="5"/>
  <c r="O136" i="5"/>
  <c r="X135" i="5"/>
  <c r="N135" i="5"/>
  <c r="Q135" i="5"/>
  <c r="P135" i="5"/>
  <c r="O135" i="5"/>
  <c r="X134" i="5"/>
  <c r="N134" i="5"/>
  <c r="Q134" i="5"/>
  <c r="P134" i="5"/>
  <c r="O134" i="5"/>
  <c r="X133" i="5"/>
  <c r="N133" i="5"/>
  <c r="Q133" i="5"/>
  <c r="P133" i="5"/>
  <c r="O133" i="5"/>
  <c r="X132" i="5"/>
  <c r="N132" i="5"/>
  <c r="Q132" i="5"/>
  <c r="P132" i="5"/>
  <c r="O132" i="5"/>
  <c r="X131" i="5"/>
  <c r="N131" i="5"/>
  <c r="Q131" i="5"/>
  <c r="P131" i="5"/>
  <c r="O131" i="5"/>
  <c r="X130" i="5"/>
  <c r="N130" i="5"/>
  <c r="Q130" i="5"/>
  <c r="P130" i="5"/>
  <c r="O130" i="5"/>
  <c r="X129" i="5"/>
  <c r="N129" i="5"/>
  <c r="Q129" i="5"/>
  <c r="P129" i="5"/>
  <c r="O129" i="5"/>
  <c r="X128" i="5"/>
  <c r="N128" i="5"/>
  <c r="Q128" i="5"/>
  <c r="P128" i="5"/>
  <c r="O128" i="5"/>
  <c r="X127" i="5"/>
  <c r="N127" i="5"/>
  <c r="Q127" i="5"/>
  <c r="P127" i="5"/>
  <c r="O127" i="5"/>
  <c r="X126" i="5"/>
  <c r="N126" i="5"/>
  <c r="Q126" i="5"/>
  <c r="P126" i="5"/>
  <c r="O126" i="5"/>
  <c r="X125" i="5"/>
  <c r="N125" i="5"/>
  <c r="Q125" i="5"/>
  <c r="P125" i="5"/>
  <c r="O125" i="5"/>
  <c r="X120" i="5"/>
  <c r="N120" i="5"/>
  <c r="Q120" i="5"/>
  <c r="P120" i="5"/>
  <c r="O120" i="5"/>
  <c r="X119" i="5"/>
  <c r="N119" i="5"/>
  <c r="Q119" i="5"/>
  <c r="P119" i="5"/>
  <c r="O119" i="5"/>
  <c r="X118" i="5"/>
  <c r="N118" i="5"/>
  <c r="Q118" i="5"/>
  <c r="P118" i="5"/>
  <c r="O118" i="5"/>
  <c r="X117" i="5"/>
  <c r="N117" i="5"/>
  <c r="Q117" i="5"/>
  <c r="P117" i="5"/>
  <c r="O117" i="5"/>
  <c r="X116" i="5"/>
  <c r="N116" i="5"/>
  <c r="Q116" i="5"/>
  <c r="P116" i="5"/>
  <c r="O116" i="5"/>
  <c r="X115" i="5"/>
  <c r="N115" i="5"/>
  <c r="Q115" i="5"/>
  <c r="P115" i="5"/>
  <c r="O115" i="5"/>
  <c r="X114" i="5"/>
  <c r="N114" i="5"/>
  <c r="Q114" i="5"/>
  <c r="P114" i="5"/>
  <c r="O114" i="5"/>
  <c r="X113" i="5"/>
  <c r="N113" i="5"/>
  <c r="Q113" i="5"/>
  <c r="P113" i="5"/>
  <c r="O113" i="5"/>
  <c r="X112" i="5"/>
  <c r="N112" i="5"/>
  <c r="Q112" i="5"/>
  <c r="P112" i="5"/>
  <c r="O112" i="5"/>
  <c r="X111" i="5"/>
  <c r="N111" i="5"/>
  <c r="Q111" i="5"/>
  <c r="P111" i="5"/>
  <c r="O111" i="5"/>
  <c r="X110" i="5"/>
  <c r="N110" i="5"/>
  <c r="Q110" i="5"/>
  <c r="P110" i="5"/>
  <c r="O110" i="5"/>
  <c r="X109" i="5"/>
  <c r="N109" i="5"/>
  <c r="Q109" i="5"/>
  <c r="P109" i="5"/>
  <c r="O109" i="5"/>
  <c r="X108" i="5"/>
  <c r="N108" i="5"/>
  <c r="Q108" i="5"/>
  <c r="P108" i="5"/>
  <c r="O108" i="5"/>
  <c r="X107" i="5"/>
  <c r="N107" i="5"/>
  <c r="Q107" i="5"/>
  <c r="P107" i="5"/>
  <c r="O107" i="5"/>
  <c r="X106" i="5"/>
  <c r="N106" i="5"/>
  <c r="Q106" i="5"/>
  <c r="P106" i="5"/>
  <c r="O106" i="5"/>
  <c r="X105" i="5"/>
  <c r="N105" i="5"/>
  <c r="Q105" i="5"/>
  <c r="P105" i="5"/>
  <c r="O105" i="5"/>
  <c r="X104" i="5"/>
  <c r="N104" i="5"/>
  <c r="Q104" i="5"/>
  <c r="P104" i="5"/>
  <c r="O104" i="5"/>
  <c r="X103" i="5"/>
  <c r="N103" i="5"/>
  <c r="Q103" i="5"/>
  <c r="P103" i="5"/>
  <c r="O103" i="5"/>
  <c r="X102" i="5"/>
  <c r="N102" i="5"/>
  <c r="Q102" i="5"/>
  <c r="P102" i="5"/>
  <c r="O102" i="5"/>
  <c r="X101" i="5"/>
  <c r="N101" i="5"/>
  <c r="Q101" i="5"/>
  <c r="P101" i="5"/>
  <c r="O101" i="5"/>
  <c r="X100" i="5"/>
  <c r="N100" i="5"/>
  <c r="Q100" i="5"/>
  <c r="P100" i="5"/>
  <c r="O100" i="5"/>
  <c r="X99" i="5"/>
  <c r="N99" i="5"/>
  <c r="Q99" i="5"/>
  <c r="P99" i="5"/>
  <c r="O99" i="5"/>
  <c r="X98" i="5"/>
  <c r="N98" i="5"/>
  <c r="Q98" i="5"/>
  <c r="P98" i="5"/>
  <c r="O98" i="5"/>
  <c r="X97" i="5"/>
  <c r="N97" i="5"/>
  <c r="Q97" i="5"/>
  <c r="P97" i="5"/>
  <c r="O97" i="5"/>
  <c r="X96" i="5"/>
  <c r="N96" i="5"/>
  <c r="Q96" i="5"/>
  <c r="P96" i="5"/>
  <c r="O96" i="5"/>
  <c r="X95" i="5"/>
  <c r="N95" i="5"/>
  <c r="Q95" i="5"/>
  <c r="P95" i="5"/>
  <c r="O95" i="5"/>
  <c r="X94" i="5"/>
  <c r="N94" i="5"/>
  <c r="Q94" i="5"/>
  <c r="P94" i="5"/>
  <c r="O94" i="5"/>
  <c r="X93" i="5"/>
  <c r="N93" i="5"/>
  <c r="Q93" i="5"/>
  <c r="P93" i="5"/>
  <c r="O93" i="5"/>
  <c r="X92" i="5"/>
  <c r="N92" i="5"/>
  <c r="Q92" i="5"/>
  <c r="P92" i="5"/>
  <c r="O92" i="5"/>
  <c r="X91" i="5"/>
  <c r="N91" i="5"/>
  <c r="Q91" i="5"/>
  <c r="P91" i="5"/>
  <c r="O91" i="5"/>
  <c r="X90" i="5"/>
  <c r="N90" i="5"/>
  <c r="Q90" i="5"/>
  <c r="P90" i="5"/>
  <c r="O90" i="5"/>
  <c r="X89" i="5"/>
  <c r="N89" i="5"/>
  <c r="Q89" i="5"/>
  <c r="P89" i="5"/>
  <c r="O89" i="5"/>
  <c r="X88" i="5"/>
  <c r="N88" i="5"/>
  <c r="Q88" i="5"/>
  <c r="P88" i="5"/>
  <c r="O88" i="5"/>
  <c r="X87" i="5"/>
  <c r="N87" i="5"/>
  <c r="Q87" i="5"/>
  <c r="P87" i="5"/>
  <c r="O87" i="5"/>
  <c r="X86" i="5"/>
  <c r="N86" i="5"/>
  <c r="Q86" i="5"/>
  <c r="P86" i="5"/>
  <c r="O86" i="5"/>
  <c r="X85" i="5"/>
  <c r="N85" i="5"/>
  <c r="Q85" i="5"/>
  <c r="P85" i="5"/>
  <c r="O85" i="5"/>
  <c r="X84" i="5"/>
  <c r="N84" i="5"/>
  <c r="Q84" i="5"/>
  <c r="P84" i="5"/>
  <c r="O84" i="5"/>
  <c r="X83" i="5"/>
  <c r="N83" i="5"/>
  <c r="Q83" i="5"/>
  <c r="P83" i="5"/>
  <c r="O83" i="5"/>
  <c r="X82" i="5"/>
  <c r="N82" i="5"/>
  <c r="Q82" i="5"/>
  <c r="P82" i="5"/>
  <c r="O82" i="5"/>
  <c r="X81" i="5"/>
  <c r="N81" i="5"/>
  <c r="Q81" i="5"/>
  <c r="P81" i="5"/>
  <c r="O81" i="5"/>
  <c r="X80" i="5"/>
  <c r="N80" i="5"/>
  <c r="Q80" i="5"/>
  <c r="P80" i="5"/>
  <c r="O80" i="5"/>
  <c r="X79" i="5"/>
  <c r="N79" i="5"/>
  <c r="Q79" i="5"/>
  <c r="P79" i="5"/>
  <c r="O79" i="5"/>
  <c r="X78" i="5"/>
  <c r="N78" i="5"/>
  <c r="Q78" i="5"/>
  <c r="P78" i="5"/>
  <c r="O78" i="5"/>
  <c r="X77" i="5"/>
  <c r="N77" i="5"/>
  <c r="Q77" i="5"/>
  <c r="P77" i="5"/>
  <c r="O77" i="5"/>
  <c r="X76" i="5"/>
  <c r="N76" i="5"/>
  <c r="Q76" i="5"/>
  <c r="P76" i="5"/>
  <c r="O76" i="5"/>
  <c r="X75" i="5"/>
  <c r="N75" i="5"/>
  <c r="Q75" i="5"/>
  <c r="P75" i="5"/>
  <c r="O75" i="5"/>
  <c r="X74" i="5"/>
  <c r="N74" i="5"/>
  <c r="Q74" i="5"/>
  <c r="P74" i="5"/>
  <c r="O74" i="5"/>
  <c r="X73" i="5"/>
  <c r="N73" i="5"/>
  <c r="Q73" i="5"/>
  <c r="P73" i="5"/>
  <c r="O73" i="5"/>
  <c r="X72" i="5"/>
  <c r="N72" i="5"/>
  <c r="Q72" i="5"/>
  <c r="P72" i="5"/>
  <c r="O72" i="5"/>
  <c r="X71" i="5"/>
  <c r="N71" i="5"/>
  <c r="Q71" i="5"/>
  <c r="P71" i="5"/>
  <c r="O71" i="5"/>
  <c r="X70" i="5"/>
  <c r="N70" i="5"/>
  <c r="Q70" i="5"/>
  <c r="P70" i="5"/>
  <c r="O70" i="5"/>
  <c r="X69" i="5"/>
  <c r="N69" i="5"/>
  <c r="Q69" i="5"/>
  <c r="P69" i="5"/>
  <c r="O69" i="5"/>
  <c r="X68" i="5"/>
  <c r="N68" i="5"/>
  <c r="Q68" i="5"/>
  <c r="P68" i="5"/>
  <c r="O68" i="5"/>
  <c r="X67" i="5"/>
  <c r="N67" i="5"/>
  <c r="Q67" i="5"/>
  <c r="P67" i="5"/>
  <c r="O67" i="5"/>
  <c r="X66" i="5"/>
  <c r="N66" i="5"/>
  <c r="Q66" i="5"/>
  <c r="P66" i="5"/>
  <c r="O66" i="5"/>
  <c r="X65" i="5"/>
  <c r="N65" i="5"/>
  <c r="Q65" i="5"/>
  <c r="P65" i="5"/>
  <c r="O65" i="5"/>
  <c r="X64" i="5"/>
  <c r="N64" i="5"/>
  <c r="Q64" i="5"/>
  <c r="P64" i="5"/>
  <c r="O64" i="5"/>
  <c r="X63" i="5"/>
  <c r="N63" i="5"/>
  <c r="Q63" i="5"/>
  <c r="P63" i="5"/>
  <c r="O63" i="5"/>
  <c r="X62" i="5"/>
  <c r="N62" i="5"/>
  <c r="Q62" i="5"/>
  <c r="P62" i="5"/>
  <c r="O62" i="5"/>
  <c r="X61" i="5"/>
  <c r="N61" i="5"/>
  <c r="Q61" i="5"/>
  <c r="P61" i="5"/>
  <c r="O61" i="5"/>
  <c r="X60" i="5"/>
  <c r="N60" i="5"/>
  <c r="Q60" i="5"/>
  <c r="P60" i="5"/>
  <c r="O60" i="5"/>
  <c r="X59" i="5"/>
  <c r="N59" i="5"/>
  <c r="Q59" i="5"/>
  <c r="P59" i="5"/>
  <c r="O59" i="5"/>
  <c r="X58" i="5"/>
  <c r="N58" i="5"/>
  <c r="Q58" i="5"/>
  <c r="P58" i="5"/>
  <c r="O58" i="5"/>
  <c r="X57" i="5"/>
  <c r="N57" i="5"/>
  <c r="Q57" i="5"/>
  <c r="P57" i="5"/>
  <c r="O57" i="5"/>
  <c r="X56" i="5"/>
  <c r="N56" i="5"/>
  <c r="Q56" i="5"/>
  <c r="P56" i="5"/>
  <c r="O56" i="5"/>
  <c r="X55" i="5"/>
  <c r="N55" i="5"/>
  <c r="Q55" i="5"/>
  <c r="P55" i="5"/>
  <c r="O55" i="5"/>
  <c r="X54" i="5"/>
  <c r="N54" i="5"/>
  <c r="Q54" i="5"/>
  <c r="P54" i="5"/>
  <c r="O54" i="5"/>
  <c r="X53" i="5"/>
  <c r="N53" i="5"/>
  <c r="Q53" i="5"/>
  <c r="P53" i="5"/>
  <c r="O53" i="5"/>
  <c r="X52" i="5"/>
  <c r="N52" i="5"/>
  <c r="Q52" i="5"/>
  <c r="P52" i="5"/>
  <c r="O52" i="5"/>
  <c r="X51" i="5"/>
  <c r="N51" i="5"/>
  <c r="Q51" i="5"/>
  <c r="P51" i="5"/>
  <c r="O51" i="5"/>
  <c r="X50" i="5"/>
  <c r="N50" i="5"/>
  <c r="Q50" i="5"/>
  <c r="P50" i="5"/>
  <c r="O50" i="5"/>
  <c r="X49" i="5"/>
  <c r="N49" i="5"/>
  <c r="Q49" i="5"/>
  <c r="P49" i="5"/>
  <c r="O49" i="5"/>
  <c r="X48" i="5"/>
  <c r="N48" i="5"/>
  <c r="Q48" i="5"/>
  <c r="P48" i="5"/>
  <c r="O48" i="5"/>
  <c r="X47" i="5"/>
  <c r="N47" i="5"/>
  <c r="Q47" i="5"/>
  <c r="P47" i="5"/>
  <c r="O47" i="5"/>
  <c r="X46" i="5"/>
  <c r="N46" i="5"/>
  <c r="Q46" i="5"/>
  <c r="P46" i="5"/>
  <c r="O46" i="5"/>
  <c r="X45" i="5"/>
  <c r="N45" i="5"/>
  <c r="Q45" i="5"/>
  <c r="P45" i="5"/>
  <c r="O45" i="5"/>
  <c r="X44" i="5"/>
  <c r="N44" i="5"/>
  <c r="Q44" i="5"/>
  <c r="P44" i="5"/>
  <c r="O44" i="5"/>
  <c r="X43" i="5"/>
  <c r="N43" i="5"/>
  <c r="Q43" i="5"/>
  <c r="P43" i="5"/>
  <c r="O43" i="5"/>
  <c r="X42" i="5"/>
  <c r="N42" i="5"/>
  <c r="Q42" i="5"/>
  <c r="P42" i="5"/>
  <c r="O42" i="5"/>
  <c r="X41" i="5"/>
  <c r="N41" i="5"/>
  <c r="Q41" i="5"/>
  <c r="P41" i="5"/>
  <c r="O41" i="5"/>
  <c r="X40" i="5"/>
  <c r="N40" i="5"/>
  <c r="Q40" i="5"/>
  <c r="P40" i="5"/>
  <c r="O40" i="5"/>
  <c r="X39" i="5"/>
  <c r="N39" i="5"/>
  <c r="Q39" i="5"/>
  <c r="P39" i="5"/>
  <c r="O39" i="5"/>
  <c r="X38" i="5"/>
  <c r="N38" i="5"/>
  <c r="Q38" i="5"/>
  <c r="P38" i="5"/>
  <c r="O38" i="5"/>
  <c r="X37" i="5"/>
  <c r="N37" i="5"/>
  <c r="Q37" i="5"/>
  <c r="P37" i="5"/>
  <c r="O37" i="5"/>
  <c r="X36" i="5"/>
  <c r="N36" i="5"/>
  <c r="Q36" i="5"/>
  <c r="P36" i="5"/>
  <c r="O36" i="5"/>
  <c r="X35" i="5"/>
  <c r="N35" i="5"/>
  <c r="Q35" i="5"/>
  <c r="P35" i="5"/>
  <c r="O35" i="5"/>
  <c r="X34" i="5"/>
  <c r="N34" i="5"/>
  <c r="Q34" i="5"/>
  <c r="P34" i="5"/>
  <c r="O34" i="5"/>
  <c r="X33" i="5"/>
  <c r="N33" i="5"/>
  <c r="Q33" i="5"/>
  <c r="P33" i="5"/>
  <c r="O33" i="5"/>
  <c r="X32" i="5"/>
  <c r="N32" i="5"/>
  <c r="Q32" i="5"/>
  <c r="P32" i="5"/>
  <c r="O32" i="5"/>
  <c r="X31" i="5"/>
  <c r="N31" i="5"/>
  <c r="Q31" i="5"/>
  <c r="P31" i="5"/>
  <c r="O31" i="5"/>
  <c r="X30" i="5"/>
  <c r="N30" i="5"/>
  <c r="Q30" i="5"/>
  <c r="P30" i="5"/>
  <c r="O30" i="5"/>
  <c r="X29" i="5"/>
  <c r="N29" i="5"/>
  <c r="Q29" i="5"/>
  <c r="P29" i="5"/>
  <c r="O29" i="5"/>
  <c r="X28" i="5"/>
  <c r="N28" i="5"/>
  <c r="Q28" i="5"/>
  <c r="P28" i="5"/>
  <c r="O28" i="5"/>
  <c r="X27" i="5"/>
  <c r="N27" i="5"/>
  <c r="Q27" i="5"/>
  <c r="P27" i="5"/>
  <c r="O27" i="5"/>
  <c r="X26" i="5"/>
  <c r="N26" i="5"/>
  <c r="Q26" i="5"/>
  <c r="P26" i="5"/>
  <c r="O26" i="5"/>
  <c r="X25" i="5"/>
  <c r="N25" i="5"/>
  <c r="Q25" i="5"/>
  <c r="P25" i="5"/>
  <c r="O25" i="5"/>
  <c r="X24" i="5"/>
  <c r="N24" i="5"/>
  <c r="Q24" i="5"/>
  <c r="P24" i="5"/>
  <c r="O24" i="5"/>
  <c r="X23" i="5"/>
  <c r="N23" i="5"/>
  <c r="Q23" i="5"/>
  <c r="P23" i="5"/>
  <c r="O23" i="5"/>
  <c r="X22" i="5"/>
  <c r="N22" i="5"/>
  <c r="Q22" i="5"/>
  <c r="P22" i="5"/>
  <c r="O22" i="5"/>
  <c r="X21" i="5"/>
  <c r="N21" i="5"/>
  <c r="Q21" i="5"/>
  <c r="P21" i="5"/>
  <c r="O21" i="5"/>
  <c r="X20" i="5"/>
  <c r="N20" i="5"/>
  <c r="Q20" i="5"/>
  <c r="P20" i="5"/>
  <c r="O20" i="5"/>
  <c r="X19" i="5"/>
  <c r="N19" i="5"/>
  <c r="Q19" i="5"/>
  <c r="P19" i="5"/>
  <c r="O19" i="5"/>
  <c r="X18" i="5"/>
  <c r="N18" i="5"/>
  <c r="Q18" i="5"/>
  <c r="P18" i="5"/>
  <c r="O18" i="5"/>
  <c r="X17" i="5"/>
  <c r="N17" i="5"/>
  <c r="Q17" i="5"/>
  <c r="P17" i="5"/>
  <c r="O17" i="5"/>
  <c r="X16" i="5"/>
  <c r="N16" i="5"/>
  <c r="Q16" i="5"/>
  <c r="P16" i="5"/>
  <c r="O16" i="5"/>
  <c r="X15" i="5"/>
  <c r="N15" i="5"/>
  <c r="Q15" i="5"/>
  <c r="P15" i="5"/>
  <c r="O15" i="5"/>
  <c r="X14" i="5"/>
  <c r="N14" i="5"/>
  <c r="Q14" i="5"/>
  <c r="P14" i="5"/>
  <c r="O14" i="5"/>
  <c r="X13" i="5"/>
  <c r="N13" i="5"/>
  <c r="Q13" i="5"/>
  <c r="P13" i="5"/>
  <c r="O13" i="5"/>
  <c r="X12" i="5"/>
  <c r="N12" i="5"/>
  <c r="Q12" i="5"/>
  <c r="P12" i="5"/>
  <c r="O12" i="5"/>
  <c r="X11" i="5"/>
  <c r="N11" i="5"/>
  <c r="Q11" i="5"/>
  <c r="P11" i="5"/>
  <c r="O11" i="5"/>
  <c r="X10" i="5"/>
  <c r="N10" i="5"/>
  <c r="Q10" i="5"/>
  <c r="P10" i="5"/>
  <c r="O10" i="5"/>
  <c r="X189" i="3"/>
  <c r="O189" i="3"/>
  <c r="X188" i="3"/>
  <c r="O188" i="3"/>
  <c r="X187" i="3"/>
  <c r="O187" i="3"/>
  <c r="X186" i="3"/>
  <c r="N186" i="3"/>
  <c r="Q186" i="3"/>
  <c r="P186" i="3"/>
  <c r="O186" i="3"/>
  <c r="X185" i="3"/>
  <c r="N185" i="3"/>
  <c r="Q185" i="3"/>
  <c r="P185" i="3"/>
  <c r="O185" i="3"/>
  <c r="X184" i="3"/>
  <c r="N184" i="3"/>
  <c r="Q184" i="3"/>
  <c r="P184" i="3"/>
  <c r="O184" i="3"/>
  <c r="X183" i="3"/>
  <c r="N183" i="3"/>
  <c r="Q183" i="3"/>
  <c r="P183" i="3"/>
  <c r="O183" i="3"/>
  <c r="X182" i="3"/>
  <c r="N182" i="3"/>
  <c r="Q182" i="3"/>
  <c r="P182" i="3"/>
  <c r="O182" i="3"/>
  <c r="X177" i="3"/>
  <c r="N177" i="3"/>
  <c r="Q177" i="3"/>
  <c r="P177" i="3"/>
  <c r="O177" i="3"/>
  <c r="X176" i="3"/>
  <c r="N176" i="3"/>
  <c r="Q176" i="3"/>
  <c r="P176" i="3"/>
  <c r="O176" i="3"/>
  <c r="X175" i="3"/>
  <c r="N175" i="3"/>
  <c r="Q175" i="3"/>
  <c r="P175" i="3"/>
  <c r="O175" i="3"/>
  <c r="X174" i="3"/>
  <c r="N174" i="3"/>
  <c r="Q174" i="3"/>
  <c r="P174" i="3"/>
  <c r="O174" i="3"/>
  <c r="X173" i="3"/>
  <c r="N173" i="3"/>
  <c r="Q173" i="3"/>
  <c r="P173" i="3"/>
  <c r="O173" i="3"/>
  <c r="X172" i="3"/>
  <c r="N172" i="3"/>
  <c r="Q172" i="3"/>
  <c r="P172" i="3"/>
  <c r="O172" i="3"/>
  <c r="X171" i="3"/>
  <c r="N171" i="3"/>
  <c r="Q171" i="3"/>
  <c r="P171" i="3"/>
  <c r="O171" i="3"/>
  <c r="X170" i="3"/>
  <c r="N170" i="3"/>
  <c r="Q170" i="3"/>
  <c r="P170" i="3"/>
  <c r="O170" i="3"/>
  <c r="X169" i="3"/>
  <c r="N169" i="3"/>
  <c r="Q169" i="3"/>
  <c r="P169" i="3"/>
  <c r="O169" i="3"/>
  <c r="X168" i="3"/>
  <c r="N168" i="3"/>
  <c r="Q168" i="3"/>
  <c r="P168" i="3"/>
  <c r="O168" i="3"/>
  <c r="X167" i="3"/>
  <c r="N167" i="3"/>
  <c r="Q167" i="3"/>
  <c r="P167" i="3"/>
  <c r="O167" i="3"/>
  <c r="X166" i="3"/>
  <c r="N166" i="3"/>
  <c r="Q166" i="3"/>
  <c r="P166" i="3"/>
  <c r="O166" i="3"/>
  <c r="X165" i="3"/>
  <c r="N165" i="3"/>
  <c r="Q165" i="3"/>
  <c r="P165" i="3"/>
  <c r="O165" i="3"/>
  <c r="X164" i="3"/>
  <c r="N164" i="3"/>
  <c r="Q164" i="3"/>
  <c r="P164" i="3"/>
  <c r="O164" i="3"/>
  <c r="X163" i="3"/>
  <c r="N163" i="3"/>
  <c r="Q163" i="3"/>
  <c r="P163" i="3"/>
  <c r="O163" i="3"/>
  <c r="X162" i="3"/>
  <c r="N162" i="3"/>
  <c r="Q162" i="3"/>
  <c r="P162" i="3"/>
  <c r="O162" i="3"/>
  <c r="X161" i="3"/>
  <c r="N161" i="3"/>
  <c r="Q161" i="3"/>
  <c r="P161" i="3"/>
  <c r="O161" i="3"/>
  <c r="X160" i="3"/>
  <c r="N160" i="3"/>
  <c r="Q160" i="3"/>
  <c r="P160" i="3"/>
  <c r="O160" i="3"/>
  <c r="X159" i="3"/>
  <c r="N159" i="3"/>
  <c r="Q159" i="3"/>
  <c r="P159" i="3"/>
  <c r="O159" i="3"/>
  <c r="X158" i="3"/>
  <c r="N158" i="3"/>
  <c r="Q158" i="3"/>
  <c r="P158" i="3"/>
  <c r="O158" i="3"/>
  <c r="X157" i="3"/>
  <c r="N157" i="3"/>
  <c r="Q157" i="3"/>
  <c r="P157" i="3"/>
  <c r="O157" i="3"/>
  <c r="X156" i="3"/>
  <c r="N156" i="3"/>
  <c r="Q156" i="3"/>
  <c r="P156" i="3"/>
  <c r="O156" i="3"/>
  <c r="X155" i="3"/>
  <c r="N155" i="3"/>
  <c r="Q155" i="3"/>
  <c r="P155" i="3"/>
  <c r="O155" i="3"/>
  <c r="X154" i="3"/>
  <c r="N154" i="3"/>
  <c r="Q154" i="3"/>
  <c r="P154" i="3"/>
  <c r="O154" i="3"/>
  <c r="X149" i="3"/>
  <c r="N149" i="3"/>
  <c r="Q149" i="3"/>
  <c r="P149" i="3"/>
  <c r="O149" i="3"/>
  <c r="X148" i="3"/>
  <c r="N148" i="3"/>
  <c r="Q148" i="3"/>
  <c r="P148" i="3"/>
  <c r="O148" i="3"/>
  <c r="X147" i="3"/>
  <c r="N147" i="3"/>
  <c r="Q147" i="3"/>
  <c r="P147" i="3"/>
  <c r="O147" i="3"/>
  <c r="X146" i="3"/>
  <c r="N146" i="3"/>
  <c r="Q146" i="3"/>
  <c r="P146" i="3"/>
  <c r="O146" i="3"/>
  <c r="X145" i="3"/>
  <c r="N145" i="3"/>
  <c r="Q145" i="3"/>
  <c r="P145" i="3"/>
  <c r="O145" i="3"/>
  <c r="X144" i="3"/>
  <c r="N144" i="3"/>
  <c r="Q144" i="3"/>
  <c r="P144" i="3"/>
  <c r="O144" i="3"/>
  <c r="X143" i="3"/>
  <c r="N143" i="3"/>
  <c r="Q143" i="3"/>
  <c r="P143" i="3"/>
  <c r="O143" i="3"/>
  <c r="X142" i="3"/>
  <c r="N142" i="3"/>
  <c r="Q142" i="3"/>
  <c r="P142" i="3"/>
  <c r="O142" i="3"/>
  <c r="X141" i="3"/>
  <c r="N141" i="3"/>
  <c r="Q141" i="3"/>
  <c r="P141" i="3"/>
  <c r="O141" i="3"/>
  <c r="X140" i="3"/>
  <c r="N140" i="3"/>
  <c r="Q140" i="3"/>
  <c r="P140" i="3"/>
  <c r="O140" i="3"/>
  <c r="X139" i="3"/>
  <c r="N139" i="3"/>
  <c r="Q139" i="3"/>
  <c r="P139" i="3"/>
  <c r="O139" i="3"/>
  <c r="X138" i="3"/>
  <c r="N138" i="3"/>
  <c r="Q138" i="3"/>
  <c r="P138" i="3"/>
  <c r="O138" i="3"/>
  <c r="X137" i="3"/>
  <c r="N137" i="3"/>
  <c r="Q137" i="3"/>
  <c r="P137" i="3"/>
  <c r="O137" i="3"/>
  <c r="X136" i="3"/>
  <c r="N136" i="3"/>
  <c r="Q136" i="3"/>
  <c r="P136" i="3"/>
  <c r="O136" i="3"/>
  <c r="X135" i="3"/>
  <c r="N135" i="3"/>
  <c r="Q135" i="3"/>
  <c r="P135" i="3"/>
  <c r="O135" i="3"/>
  <c r="X134" i="3"/>
  <c r="N134" i="3"/>
  <c r="Q134" i="3"/>
  <c r="P134" i="3"/>
  <c r="O134" i="3"/>
  <c r="X133" i="3"/>
  <c r="N133" i="3"/>
  <c r="Q133" i="3"/>
  <c r="P133" i="3"/>
  <c r="O133" i="3"/>
  <c r="X132" i="3"/>
  <c r="N132" i="3"/>
  <c r="Q132" i="3"/>
  <c r="P132" i="3"/>
  <c r="O132" i="3"/>
  <c r="X131" i="3"/>
  <c r="N131" i="3"/>
  <c r="Q131" i="3"/>
  <c r="P131" i="3"/>
  <c r="O131" i="3"/>
  <c r="X130" i="3"/>
  <c r="N130" i="3"/>
  <c r="Q130" i="3"/>
  <c r="P130" i="3"/>
  <c r="O130" i="3"/>
  <c r="X129" i="3"/>
  <c r="N129" i="3"/>
  <c r="Q129" i="3"/>
  <c r="P129" i="3"/>
  <c r="O129" i="3"/>
  <c r="X128" i="3"/>
  <c r="N128" i="3"/>
  <c r="Q128" i="3"/>
  <c r="P128" i="3"/>
  <c r="O128" i="3"/>
  <c r="X127" i="3"/>
  <c r="N127" i="3"/>
  <c r="Q127" i="3"/>
  <c r="P127" i="3"/>
  <c r="O127" i="3"/>
  <c r="X126" i="3"/>
  <c r="N126" i="3"/>
  <c r="Q126" i="3"/>
  <c r="P126" i="3"/>
  <c r="O126" i="3"/>
  <c r="X125" i="3"/>
  <c r="N125" i="3"/>
  <c r="Q125" i="3"/>
  <c r="P125" i="3"/>
  <c r="O125" i="3"/>
  <c r="X124" i="3"/>
  <c r="N124" i="3"/>
  <c r="Q124" i="3"/>
  <c r="P124" i="3"/>
  <c r="O124" i="3"/>
  <c r="X123" i="3"/>
  <c r="N123" i="3"/>
  <c r="Q123" i="3"/>
  <c r="P123" i="3"/>
  <c r="O123" i="3"/>
  <c r="X118" i="3"/>
  <c r="N118" i="3"/>
  <c r="Q118" i="3"/>
  <c r="P118" i="3"/>
  <c r="O118" i="3"/>
  <c r="X117" i="3"/>
  <c r="N117" i="3"/>
  <c r="Q117" i="3"/>
  <c r="P117" i="3"/>
  <c r="O117" i="3"/>
  <c r="X116" i="3"/>
  <c r="N116" i="3"/>
  <c r="Q116" i="3"/>
  <c r="P116" i="3"/>
  <c r="O116" i="3"/>
  <c r="X115" i="3"/>
  <c r="N115" i="3"/>
  <c r="Q115" i="3"/>
  <c r="P115" i="3"/>
  <c r="O115" i="3"/>
  <c r="X114" i="3"/>
  <c r="N114" i="3"/>
  <c r="Q114" i="3"/>
  <c r="P114" i="3"/>
  <c r="O114" i="3"/>
  <c r="X113" i="3"/>
  <c r="N113" i="3"/>
  <c r="Q113" i="3"/>
  <c r="P113" i="3"/>
  <c r="O113" i="3"/>
  <c r="X112" i="3"/>
  <c r="N112" i="3"/>
  <c r="Q112" i="3"/>
  <c r="P112" i="3"/>
  <c r="O112" i="3"/>
  <c r="X111" i="3"/>
  <c r="N111" i="3"/>
  <c r="Q111" i="3"/>
  <c r="P111" i="3"/>
  <c r="O111" i="3"/>
  <c r="X110" i="3"/>
  <c r="N110" i="3"/>
  <c r="Q110" i="3"/>
  <c r="P110" i="3"/>
  <c r="O110" i="3"/>
  <c r="X109" i="3"/>
  <c r="N109" i="3"/>
  <c r="Q109" i="3"/>
  <c r="P109" i="3"/>
  <c r="O109" i="3"/>
  <c r="X108" i="3"/>
  <c r="N108" i="3"/>
  <c r="Q108" i="3"/>
  <c r="P108" i="3"/>
  <c r="O108" i="3"/>
  <c r="X107" i="3"/>
  <c r="N107" i="3"/>
  <c r="Q107" i="3"/>
  <c r="P107" i="3"/>
  <c r="O107" i="3"/>
  <c r="X106" i="3"/>
  <c r="N106" i="3"/>
  <c r="Q106" i="3"/>
  <c r="P106" i="3"/>
  <c r="O106" i="3"/>
  <c r="X105" i="3"/>
  <c r="N105" i="3"/>
  <c r="Q105" i="3"/>
  <c r="P105" i="3"/>
  <c r="O105" i="3"/>
  <c r="X104" i="3"/>
  <c r="N104" i="3"/>
  <c r="Q104" i="3"/>
  <c r="P104" i="3"/>
  <c r="O104" i="3"/>
  <c r="X103" i="3"/>
  <c r="N103" i="3"/>
  <c r="Q103" i="3"/>
  <c r="P103" i="3"/>
  <c r="O103" i="3"/>
  <c r="X102" i="3"/>
  <c r="N102" i="3"/>
  <c r="Q102" i="3"/>
  <c r="P102" i="3"/>
  <c r="O102" i="3"/>
  <c r="X101" i="3"/>
  <c r="N101" i="3"/>
  <c r="Q101" i="3"/>
  <c r="P101" i="3"/>
  <c r="O101" i="3"/>
  <c r="X100" i="3"/>
  <c r="N100" i="3"/>
  <c r="Q100" i="3"/>
  <c r="P100" i="3"/>
  <c r="O100" i="3"/>
  <c r="X99" i="3"/>
  <c r="N99" i="3"/>
  <c r="Q99" i="3"/>
  <c r="P99" i="3"/>
  <c r="O99" i="3"/>
  <c r="X98" i="3"/>
  <c r="N98" i="3"/>
  <c r="Q98" i="3"/>
  <c r="P98" i="3"/>
  <c r="O98" i="3"/>
  <c r="X97" i="3"/>
  <c r="N97" i="3"/>
  <c r="Q97" i="3"/>
  <c r="P97" i="3"/>
  <c r="O97" i="3"/>
  <c r="X96" i="3"/>
  <c r="N96" i="3"/>
  <c r="Q96" i="3"/>
  <c r="P96" i="3"/>
  <c r="O96" i="3"/>
  <c r="X95" i="3"/>
  <c r="N95" i="3"/>
  <c r="Q95" i="3"/>
  <c r="P95" i="3"/>
  <c r="O95" i="3"/>
  <c r="X94" i="3"/>
  <c r="N94" i="3"/>
  <c r="Q94" i="3"/>
  <c r="P94" i="3"/>
  <c r="O94" i="3"/>
  <c r="X93" i="3"/>
  <c r="N93" i="3"/>
  <c r="Q93" i="3"/>
  <c r="P93" i="3"/>
  <c r="O93" i="3"/>
  <c r="X92" i="3"/>
  <c r="N92" i="3"/>
  <c r="Q92" i="3"/>
  <c r="P92" i="3"/>
  <c r="O92" i="3"/>
  <c r="X91" i="3"/>
  <c r="N91" i="3"/>
  <c r="Q91" i="3"/>
  <c r="P91" i="3"/>
  <c r="O91" i="3"/>
  <c r="X90" i="3"/>
  <c r="N90" i="3"/>
  <c r="Q90" i="3"/>
  <c r="P90" i="3"/>
  <c r="O90" i="3"/>
  <c r="X89" i="3"/>
  <c r="N89" i="3"/>
  <c r="Q89" i="3"/>
  <c r="P89" i="3"/>
  <c r="O89" i="3"/>
  <c r="X88" i="3"/>
  <c r="N88" i="3"/>
  <c r="Q88" i="3"/>
  <c r="P88" i="3"/>
  <c r="O88" i="3"/>
  <c r="X87" i="3"/>
  <c r="N87" i="3"/>
  <c r="Q87" i="3"/>
  <c r="P87" i="3"/>
  <c r="O87" i="3"/>
  <c r="X86" i="3"/>
  <c r="N86" i="3"/>
  <c r="Q86" i="3"/>
  <c r="P86" i="3"/>
  <c r="O86" i="3"/>
  <c r="X85" i="3"/>
  <c r="N85" i="3"/>
  <c r="Q85" i="3"/>
  <c r="P85" i="3"/>
  <c r="O85" i="3"/>
  <c r="X84" i="3"/>
  <c r="N84" i="3"/>
  <c r="Q84" i="3"/>
  <c r="P84" i="3"/>
  <c r="O84" i="3"/>
  <c r="X83" i="3"/>
  <c r="N83" i="3"/>
  <c r="Q83" i="3"/>
  <c r="P83" i="3"/>
  <c r="O83" i="3"/>
  <c r="X82" i="3"/>
  <c r="N82" i="3"/>
  <c r="Q82" i="3"/>
  <c r="P82" i="3"/>
  <c r="O82" i="3"/>
  <c r="X81" i="3"/>
  <c r="N81" i="3"/>
  <c r="Q81" i="3"/>
  <c r="P81" i="3"/>
  <c r="O81" i="3"/>
  <c r="X80" i="3"/>
  <c r="N80" i="3"/>
  <c r="Q80" i="3"/>
  <c r="P80" i="3"/>
  <c r="O80" i="3"/>
  <c r="X79" i="3"/>
  <c r="N79" i="3"/>
  <c r="Q79" i="3"/>
  <c r="P79" i="3"/>
  <c r="O79" i="3"/>
  <c r="X78" i="3"/>
  <c r="N78" i="3"/>
  <c r="Q78" i="3"/>
  <c r="P78" i="3"/>
  <c r="O78" i="3"/>
  <c r="X77" i="3"/>
  <c r="N77" i="3"/>
  <c r="Q77" i="3"/>
  <c r="P77" i="3"/>
  <c r="O77" i="3"/>
  <c r="X76" i="3"/>
  <c r="N76" i="3"/>
  <c r="Q76" i="3"/>
  <c r="P76" i="3"/>
  <c r="O76" i="3"/>
  <c r="X75" i="3"/>
  <c r="N75" i="3"/>
  <c r="Q75" i="3"/>
  <c r="P75" i="3"/>
  <c r="O75" i="3"/>
  <c r="X74" i="3"/>
  <c r="N74" i="3"/>
  <c r="Q74" i="3"/>
  <c r="P74" i="3"/>
  <c r="O74" i="3"/>
  <c r="X73" i="3"/>
  <c r="N73" i="3"/>
  <c r="Q73" i="3"/>
  <c r="P73" i="3"/>
  <c r="O73" i="3"/>
  <c r="X72" i="3"/>
  <c r="N72" i="3"/>
  <c r="Q72" i="3"/>
  <c r="P72" i="3"/>
  <c r="O72" i="3"/>
  <c r="X71" i="3"/>
  <c r="N71" i="3"/>
  <c r="Q71" i="3"/>
  <c r="P71" i="3"/>
  <c r="O71" i="3"/>
  <c r="X70" i="3"/>
  <c r="N70" i="3"/>
  <c r="Q70" i="3"/>
  <c r="P70" i="3"/>
  <c r="O70" i="3"/>
  <c r="X69" i="3"/>
  <c r="N69" i="3"/>
  <c r="Q69" i="3"/>
  <c r="P69" i="3"/>
  <c r="O69" i="3"/>
  <c r="X68" i="3"/>
  <c r="N68" i="3"/>
  <c r="Q68" i="3"/>
  <c r="P68" i="3"/>
  <c r="O68" i="3"/>
  <c r="X67" i="3"/>
  <c r="N67" i="3"/>
  <c r="Q67" i="3"/>
  <c r="P67" i="3"/>
  <c r="O67" i="3"/>
  <c r="X66" i="3"/>
  <c r="N66" i="3"/>
  <c r="Q66" i="3"/>
  <c r="P66" i="3"/>
  <c r="O66" i="3"/>
  <c r="X65" i="3"/>
  <c r="N65" i="3"/>
  <c r="Q65" i="3"/>
  <c r="P65" i="3"/>
  <c r="O65" i="3"/>
  <c r="X64" i="3"/>
  <c r="N64" i="3"/>
  <c r="Q64" i="3"/>
  <c r="P64" i="3"/>
  <c r="O64" i="3"/>
  <c r="X63" i="3"/>
  <c r="N63" i="3"/>
  <c r="Q63" i="3"/>
  <c r="P63" i="3"/>
  <c r="O63" i="3"/>
  <c r="X62" i="3"/>
  <c r="N62" i="3"/>
  <c r="Q62" i="3"/>
  <c r="P62" i="3"/>
  <c r="O62" i="3"/>
  <c r="X61" i="3"/>
  <c r="N61" i="3"/>
  <c r="Q61" i="3"/>
  <c r="P61" i="3"/>
  <c r="O61" i="3"/>
  <c r="X60" i="3"/>
  <c r="N60" i="3"/>
  <c r="Q60" i="3"/>
  <c r="P60" i="3"/>
  <c r="O60" i="3"/>
  <c r="X59" i="3"/>
  <c r="N59" i="3"/>
  <c r="Q59" i="3"/>
  <c r="P59" i="3"/>
  <c r="O59" i="3"/>
  <c r="X58" i="3"/>
  <c r="N58" i="3"/>
  <c r="Q58" i="3"/>
  <c r="P58" i="3"/>
  <c r="O58" i="3"/>
  <c r="X57" i="3"/>
  <c r="N57" i="3"/>
  <c r="Q57" i="3"/>
  <c r="P57" i="3"/>
  <c r="O57" i="3"/>
  <c r="X56" i="3"/>
  <c r="N56" i="3"/>
  <c r="Q56" i="3"/>
  <c r="P56" i="3"/>
  <c r="O56" i="3"/>
  <c r="X55" i="3"/>
  <c r="N55" i="3"/>
  <c r="Q55" i="3"/>
  <c r="P55" i="3"/>
  <c r="O55" i="3"/>
  <c r="X54" i="3"/>
  <c r="N54" i="3"/>
  <c r="Q54" i="3"/>
  <c r="P54" i="3"/>
  <c r="O54" i="3"/>
  <c r="X53" i="3"/>
  <c r="N53" i="3"/>
  <c r="Q53" i="3"/>
  <c r="P53" i="3"/>
  <c r="O53" i="3"/>
  <c r="X52" i="3"/>
  <c r="N52" i="3"/>
  <c r="Q52" i="3"/>
  <c r="P52" i="3"/>
  <c r="O52" i="3"/>
  <c r="X51" i="3"/>
  <c r="N51" i="3"/>
  <c r="Q51" i="3"/>
  <c r="P51" i="3"/>
  <c r="O51" i="3"/>
  <c r="X50" i="3"/>
  <c r="N50" i="3"/>
  <c r="Q50" i="3"/>
  <c r="P50" i="3"/>
  <c r="O50" i="3"/>
  <c r="X49" i="3"/>
  <c r="N49" i="3"/>
  <c r="Q49" i="3"/>
  <c r="P49" i="3"/>
  <c r="O49" i="3"/>
  <c r="X48" i="3"/>
  <c r="N48" i="3"/>
  <c r="Q48" i="3"/>
  <c r="P48" i="3"/>
  <c r="O48" i="3"/>
  <c r="X47" i="3"/>
  <c r="N47" i="3"/>
  <c r="Q47" i="3"/>
  <c r="P47" i="3"/>
  <c r="O47" i="3"/>
  <c r="X46" i="3"/>
  <c r="N46" i="3"/>
  <c r="Q46" i="3"/>
  <c r="P46" i="3"/>
  <c r="O46" i="3"/>
  <c r="X45" i="3"/>
  <c r="N45" i="3"/>
  <c r="Q45" i="3"/>
  <c r="P45" i="3"/>
  <c r="O45" i="3"/>
  <c r="X44" i="3"/>
  <c r="N44" i="3"/>
  <c r="Q44" i="3"/>
  <c r="P44" i="3"/>
  <c r="O44" i="3"/>
  <c r="X43" i="3"/>
  <c r="N43" i="3"/>
  <c r="Q43" i="3"/>
  <c r="P43" i="3"/>
  <c r="O43" i="3"/>
  <c r="X42" i="3"/>
  <c r="N42" i="3"/>
  <c r="Q42" i="3"/>
  <c r="P42" i="3"/>
  <c r="O42" i="3"/>
  <c r="X41" i="3"/>
  <c r="N41" i="3"/>
  <c r="Q41" i="3"/>
  <c r="P41" i="3"/>
  <c r="O41" i="3"/>
  <c r="X40" i="3"/>
  <c r="N40" i="3"/>
  <c r="Q40" i="3"/>
  <c r="P40" i="3"/>
  <c r="O40" i="3"/>
  <c r="X39" i="3"/>
  <c r="N39" i="3"/>
  <c r="Q39" i="3"/>
  <c r="P39" i="3"/>
  <c r="O39" i="3"/>
  <c r="X38" i="3"/>
  <c r="N38" i="3"/>
  <c r="Q38" i="3"/>
  <c r="P38" i="3"/>
  <c r="O38" i="3"/>
  <c r="X37" i="3"/>
  <c r="N37" i="3"/>
  <c r="Q37" i="3"/>
  <c r="P37" i="3"/>
  <c r="O37" i="3"/>
  <c r="X36" i="3"/>
  <c r="N36" i="3"/>
  <c r="Q36" i="3"/>
  <c r="P36" i="3"/>
  <c r="O36" i="3"/>
  <c r="X35" i="3"/>
  <c r="N35" i="3"/>
  <c r="Q35" i="3"/>
  <c r="P35" i="3"/>
  <c r="O35" i="3"/>
  <c r="X34" i="3"/>
  <c r="N34" i="3"/>
  <c r="Q34" i="3"/>
  <c r="P34" i="3"/>
  <c r="O34" i="3"/>
  <c r="X33" i="3"/>
  <c r="N33" i="3"/>
  <c r="Q33" i="3"/>
  <c r="P33" i="3"/>
  <c r="O33" i="3"/>
  <c r="X32" i="3"/>
  <c r="N32" i="3"/>
  <c r="Q32" i="3"/>
  <c r="P32" i="3"/>
  <c r="O32" i="3"/>
  <c r="X31" i="3"/>
  <c r="N31" i="3"/>
  <c r="Q31" i="3"/>
  <c r="P31" i="3"/>
  <c r="O31" i="3"/>
  <c r="X30" i="3"/>
  <c r="N30" i="3"/>
  <c r="Q30" i="3"/>
  <c r="P30" i="3"/>
  <c r="O30" i="3"/>
  <c r="X29" i="3"/>
  <c r="N29" i="3"/>
  <c r="Q29" i="3"/>
  <c r="P29" i="3"/>
  <c r="O29" i="3"/>
  <c r="X28" i="3"/>
  <c r="N28" i="3"/>
  <c r="Q28" i="3"/>
  <c r="P28" i="3"/>
  <c r="O28" i="3"/>
  <c r="X27" i="3"/>
  <c r="N27" i="3"/>
  <c r="Q27" i="3"/>
  <c r="P27" i="3"/>
  <c r="O27" i="3"/>
  <c r="X26" i="3"/>
  <c r="N26" i="3"/>
  <c r="Q26" i="3"/>
  <c r="P26" i="3"/>
  <c r="O26" i="3"/>
  <c r="X25" i="3"/>
  <c r="N25" i="3"/>
  <c r="Q25" i="3"/>
  <c r="P25" i="3"/>
  <c r="O25" i="3"/>
  <c r="X24" i="3"/>
  <c r="N24" i="3"/>
  <c r="Q24" i="3"/>
  <c r="P24" i="3"/>
  <c r="O24" i="3"/>
  <c r="X23" i="3"/>
  <c r="N23" i="3"/>
  <c r="Q23" i="3"/>
  <c r="P23" i="3"/>
  <c r="O23" i="3"/>
  <c r="X22" i="3"/>
  <c r="N22" i="3"/>
  <c r="Q22" i="3"/>
  <c r="P22" i="3"/>
  <c r="O22" i="3"/>
  <c r="X21" i="3"/>
  <c r="N21" i="3"/>
  <c r="Q21" i="3"/>
  <c r="P21" i="3"/>
  <c r="O21" i="3"/>
  <c r="X20" i="3"/>
  <c r="N20" i="3"/>
  <c r="Q20" i="3"/>
  <c r="P20" i="3"/>
  <c r="O20" i="3"/>
  <c r="X19" i="3"/>
  <c r="N19" i="3"/>
  <c r="Q19" i="3"/>
  <c r="P19" i="3"/>
  <c r="O19" i="3"/>
  <c r="X18" i="3"/>
  <c r="N18" i="3"/>
  <c r="Q18" i="3"/>
  <c r="P18" i="3"/>
  <c r="O18" i="3"/>
  <c r="X17" i="3"/>
  <c r="N17" i="3"/>
  <c r="Q17" i="3"/>
  <c r="P17" i="3"/>
  <c r="O17" i="3"/>
  <c r="X16" i="3"/>
  <c r="N16" i="3"/>
  <c r="Q16" i="3"/>
  <c r="P16" i="3"/>
  <c r="O16" i="3"/>
  <c r="X15" i="3"/>
  <c r="N15" i="3"/>
  <c r="Q15" i="3"/>
  <c r="P15" i="3"/>
  <c r="O15" i="3"/>
  <c r="X14" i="3"/>
  <c r="N14" i="3"/>
  <c r="Q14" i="3"/>
  <c r="P14" i="3"/>
  <c r="O14" i="3"/>
  <c r="X13" i="3"/>
  <c r="N13" i="3"/>
  <c r="Q13" i="3"/>
  <c r="P13" i="3"/>
  <c r="O13" i="3"/>
  <c r="X12" i="3"/>
  <c r="N12" i="3"/>
  <c r="Q12" i="3"/>
  <c r="P12" i="3"/>
  <c r="O12" i="3"/>
  <c r="X11" i="3"/>
  <c r="N11" i="3"/>
  <c r="Q11" i="3"/>
  <c r="P11" i="3"/>
  <c r="O11" i="3"/>
</calcChain>
</file>

<file path=xl/sharedStrings.xml><?xml version="1.0" encoding="utf-8"?>
<sst xmlns="http://schemas.openxmlformats.org/spreadsheetml/2006/main" count="2021" uniqueCount="1490">
  <si>
    <t>±2σ</t>
  </si>
  <si>
    <t>Best age</t>
  </si>
  <si>
    <t>206Pb/238U</t>
  </si>
  <si>
    <t>207Pb/235U</t>
  </si>
  <si>
    <t>207Pb/206Pb</t>
  </si>
  <si>
    <r>
      <t xml:space="preserve">Mueller, M.A., Licht, A., Campbell, C., Ocakoğlu, F., Taylor, M.H., Burch, L., Ugrai, T., Kaya, M., Kurtoğlu, B., Coster, P.M.C., Métais, G., Beard, K.C., 2019. Collision Chronology Along the İzmir-Ankara-Erzincan Suture Zone: Insights From the Sarıcakaya Basin, Western Anatolia. </t>
    </r>
    <r>
      <rPr>
        <b/>
        <i/>
        <sz val="11"/>
        <color theme="1"/>
        <rFont val="Times New Roman"/>
        <family val="1"/>
      </rPr>
      <t>Tectonics</t>
    </r>
    <r>
      <rPr>
        <b/>
        <sz val="11"/>
        <color theme="1"/>
        <rFont val="Times New Roman"/>
        <family val="1"/>
      </rPr>
      <t xml:space="preserve"> 38, 3652–3674. https://doi.org/10.1029/2019TC005683</t>
    </r>
  </si>
  <si>
    <t>Data Set S3. LA-ICP-MS volcaniclastic zircon U-Pb analyses</t>
  </si>
  <si>
    <t>Samples</t>
  </si>
  <si>
    <t>IGSN</t>
  </si>
  <si>
    <t>16SKY11</t>
  </si>
  <si>
    <t>IEMUE001A</t>
  </si>
  <si>
    <t>16SKY18</t>
  </si>
  <si>
    <t>IEMUE001G</t>
  </si>
  <si>
    <t>16SKY17</t>
  </si>
  <si>
    <t>IEMUE001F</t>
  </si>
  <si>
    <t>16SKY24</t>
  </si>
  <si>
    <t>IEMUE001I</t>
  </si>
  <si>
    <t>Data synthesis (full protocol in Text S1)</t>
  </si>
  <si>
    <t>1.  Measured ratios corrected for downhole fraction and instrument bias.</t>
  </si>
  <si>
    <t xml:space="preserve">2. Ages are given uncorrected for common lead, and corrected following Andersen's method. We recommend the use of uncorrected ages </t>
  </si>
  <si>
    <t>(Andersen's method sometimes fails to accurately reproduce the age of international standards with our set-up).</t>
  </si>
  <si>
    <t>3. Best age is determined from 206Pb/238U age for analyses with 206Pb/238U age &lt;1200 Ma and from 206Pb/207Pb age for analyses with 206Pb/238U age &gt; 1200 Ma.</t>
  </si>
  <si>
    <t>4. All uncertainties include only measurement errors and are given in 2 SE (95%).</t>
  </si>
  <si>
    <t>5. Additionnal systematic uncertainty during the sessions: ~1.3%.</t>
  </si>
  <si>
    <t>6. Accuracy: observed offset for the ages of our secondary standards (R33 and GHB) during the sessions is in most of cases &lt; 2%, and in rare cases up to 4 %.</t>
  </si>
  <si>
    <t>7. Concordance is calculated between 206Pb/238U and 206Pb/207Pb ages; NA for 206/238 age &lt; 500 Ma.</t>
  </si>
  <si>
    <t>8. Analyses with 206Pb/238U age &gt; 500 Ma and with &gt;20% discordance (&lt;80% concordance) are included but are considered as discordant</t>
  </si>
  <si>
    <t>9. Analyses with 206Pb/238U age &gt; 500 Ma and with &gt;5% reverse discordance (&lt;105% concordance) are included but are considered as discordant.</t>
  </si>
  <si>
    <t>Samples 16SKY11, 16SKY18, 16SKY17, 16SKY24</t>
  </si>
  <si>
    <t>Sample 16SKY11</t>
  </si>
  <si>
    <t>Isotopic Ratio</t>
  </si>
  <si>
    <t>U-Pb Ages Uncorrected for Common Lead</t>
  </si>
  <si>
    <t>U-Pb Ages Corrected for Common Lead using Andersen's Routine</t>
  </si>
  <si>
    <t xml:space="preserve">Sample_Grain #  </t>
  </si>
  <si>
    <t>207Pb/235U Age (Ma)</t>
  </si>
  <si>
    <t>206Pb/238U Age (Ma)</t>
  </si>
  <si>
    <t>207Pb/206Pb Age (Ma)</t>
  </si>
  <si>
    <t>Concordance (%)</t>
  </si>
  <si>
    <t>Concordance 235/238 (%)</t>
  </si>
  <si>
    <t>16SKY11_1</t>
  </si>
  <si>
    <t>16SKY11_2</t>
  </si>
  <si>
    <t>16SKY11_3</t>
  </si>
  <si>
    <t>16SKY11_4</t>
  </si>
  <si>
    <t>16SKY11_5</t>
  </si>
  <si>
    <t>16SKY11_6</t>
  </si>
  <si>
    <t>16SKY11_7</t>
  </si>
  <si>
    <t>16SKY11_8</t>
  </si>
  <si>
    <t>16SKY11_9</t>
  </si>
  <si>
    <t>16SKY11_10</t>
  </si>
  <si>
    <t>16SKY11_11</t>
  </si>
  <si>
    <t>16SKY11_12</t>
  </si>
  <si>
    <t>16SKY11_13</t>
  </si>
  <si>
    <t>16SKY11_14</t>
  </si>
  <si>
    <t>16SKY11_15</t>
  </si>
  <si>
    <t>16SKY11_16</t>
  </si>
  <si>
    <t>16SKY11_17</t>
  </si>
  <si>
    <t>16SKY11_18</t>
  </si>
  <si>
    <t>16SKY11_19</t>
  </si>
  <si>
    <t>16SKY11_20</t>
  </si>
  <si>
    <t>16SKY11_21</t>
  </si>
  <si>
    <t>16SKY11_22</t>
  </si>
  <si>
    <t>16SKY11_23</t>
  </si>
  <si>
    <t>16SKY11_24</t>
  </si>
  <si>
    <t>16SKY11_25</t>
  </si>
  <si>
    <t>16SKY11_26</t>
  </si>
  <si>
    <t>16SKY11_27</t>
  </si>
  <si>
    <t>16SKY11_28</t>
  </si>
  <si>
    <t>16SKY11_29</t>
  </si>
  <si>
    <t>16SKY11_30</t>
  </si>
  <si>
    <t>16SKY11_31</t>
  </si>
  <si>
    <t>16SKY11_32</t>
  </si>
  <si>
    <t>16SKY11_33</t>
  </si>
  <si>
    <t>16SKY11_34</t>
  </si>
  <si>
    <t>16SKY11_35</t>
  </si>
  <si>
    <t>16SKY11_36</t>
  </si>
  <si>
    <t>16SKY11_37</t>
  </si>
  <si>
    <t>16SKY11_38</t>
  </si>
  <si>
    <t>16SKY11_39</t>
  </si>
  <si>
    <t>16SKY11_40</t>
  </si>
  <si>
    <t>16SKY11_41</t>
  </si>
  <si>
    <t>16SKY11_42</t>
  </si>
  <si>
    <t>16SKY11_43</t>
  </si>
  <si>
    <t>16SKY11_44</t>
  </si>
  <si>
    <t>16SKY11_45</t>
  </si>
  <si>
    <t>16SKY11_46</t>
  </si>
  <si>
    <t>16SKY11_47</t>
  </si>
  <si>
    <t>16SKY11_48</t>
  </si>
  <si>
    <t>16SKY11_49</t>
  </si>
  <si>
    <t>16SKY11_50</t>
  </si>
  <si>
    <t>16SKY11_51</t>
  </si>
  <si>
    <t>16SKY11_52</t>
  </si>
  <si>
    <t>16SKY11_53</t>
  </si>
  <si>
    <t>16SKY11_54</t>
  </si>
  <si>
    <t>16SKY11_55</t>
  </si>
  <si>
    <t>16SKY11_56</t>
  </si>
  <si>
    <t>16SKY11_57</t>
  </si>
  <si>
    <t>16SKY11_58</t>
  </si>
  <si>
    <t>16SKY11_59</t>
  </si>
  <si>
    <t>16SKY11_60</t>
  </si>
  <si>
    <t>16SKY11_61</t>
  </si>
  <si>
    <t>16SKY11_62</t>
  </si>
  <si>
    <t>16SKY11_63</t>
  </si>
  <si>
    <t>16SKY11_64</t>
  </si>
  <si>
    <t>16SKY11_65</t>
  </si>
  <si>
    <t>16SKY11_66</t>
  </si>
  <si>
    <t>16SKY11_67</t>
  </si>
  <si>
    <t>16SKY11_68</t>
  </si>
  <si>
    <t>16SKY11_69</t>
  </si>
  <si>
    <t>16SKY11_70</t>
  </si>
  <si>
    <t>16SKY11_71</t>
  </si>
  <si>
    <t>16SKY11_72</t>
  </si>
  <si>
    <t>16SKY11_73</t>
  </si>
  <si>
    <t>16SKY11_74</t>
  </si>
  <si>
    <t>16SKY11_75</t>
  </si>
  <si>
    <t>16SKY11_76</t>
  </si>
  <si>
    <t>16SKY11_77</t>
  </si>
  <si>
    <t>16SKY11_78</t>
  </si>
  <si>
    <t>16SKY11_79</t>
  </si>
  <si>
    <t>16SKY11_80</t>
  </si>
  <si>
    <t>16SKY11_81</t>
  </si>
  <si>
    <t>16SKY11_82</t>
  </si>
  <si>
    <t>16SKY11_83</t>
  </si>
  <si>
    <t>16SKY11_84</t>
  </si>
  <si>
    <t>16SKY11_85</t>
  </si>
  <si>
    <t>16SKY11_86</t>
  </si>
  <si>
    <t>16SKY11_87</t>
  </si>
  <si>
    <t>16SKY11_88</t>
  </si>
  <si>
    <t>16SKY11_89</t>
  </si>
  <si>
    <t>16SKY11_90</t>
  </si>
  <si>
    <t>16SKY11_91</t>
  </si>
  <si>
    <t>16SKY11_92</t>
  </si>
  <si>
    <t>16SKY11_93</t>
  </si>
  <si>
    <t>16SKY11_94</t>
  </si>
  <si>
    <t>16SKY11_95</t>
  </si>
  <si>
    <t>16SKY11_96</t>
  </si>
  <si>
    <t>16SKY11_97</t>
  </si>
  <si>
    <t>16SKY11_98</t>
  </si>
  <si>
    <t>16SKY11_99</t>
  </si>
  <si>
    <t>16SKY11_100</t>
  </si>
  <si>
    <t>16SKY11_101</t>
  </si>
  <si>
    <t>16SKY11_102</t>
  </si>
  <si>
    <t>16SKY11_103</t>
  </si>
  <si>
    <t>16SKY11_104</t>
  </si>
  <si>
    <t>16SKY11_105</t>
  </si>
  <si>
    <t>16SKY11_106</t>
  </si>
  <si>
    <t>16SKY11_107</t>
  </si>
  <si>
    <t>16SKY11_108</t>
  </si>
  <si>
    <t>Sample 16SKY17</t>
  </si>
  <si>
    <t>16SKY17_1</t>
  </si>
  <si>
    <t>16SKY17_2</t>
  </si>
  <si>
    <t>16SKY17_3</t>
  </si>
  <si>
    <t>16SKY17_4</t>
  </si>
  <si>
    <t>16SKY17_5</t>
  </si>
  <si>
    <t>16SKY17_6</t>
  </si>
  <si>
    <t>16SKY17_7</t>
  </si>
  <si>
    <t>16SKY17_8</t>
  </si>
  <si>
    <t>16SKY17_9</t>
  </si>
  <si>
    <t>16SKY17_10</t>
  </si>
  <si>
    <t>16SKY17_11</t>
  </si>
  <si>
    <t>16SKY17_12</t>
  </si>
  <si>
    <t>16SKY17_13</t>
  </si>
  <si>
    <t>16SKY17_14</t>
  </si>
  <si>
    <t>16SKY17_15</t>
  </si>
  <si>
    <t>16SKY17_16</t>
  </si>
  <si>
    <t>16SKY17_17</t>
  </si>
  <si>
    <t>16SKY17_18</t>
  </si>
  <si>
    <t>16SKY17_19</t>
  </si>
  <si>
    <t>16SKY17_20</t>
  </si>
  <si>
    <t>16SKY17_21</t>
  </si>
  <si>
    <t>16SKY17_22</t>
  </si>
  <si>
    <t>16SKY17_23</t>
  </si>
  <si>
    <t>16SKY17_24</t>
  </si>
  <si>
    <t>16SKY17_25</t>
  </si>
  <si>
    <t>16SKY17_26</t>
  </si>
  <si>
    <t>16SKY17_27</t>
  </si>
  <si>
    <t>Sample 16SKY18</t>
  </si>
  <si>
    <t>16SKY18_1</t>
  </si>
  <si>
    <t>16SKY18_2</t>
  </si>
  <si>
    <t>16SKY18_3</t>
  </si>
  <si>
    <t>16SKY18_4</t>
  </si>
  <si>
    <t>16SKY18_5</t>
  </si>
  <si>
    <t>16SKY18_6</t>
  </si>
  <si>
    <t>16SKY18_7</t>
  </si>
  <si>
    <t>16SKY18_8</t>
  </si>
  <si>
    <t>16SKY18_9</t>
  </si>
  <si>
    <t>16SKY18_10</t>
  </si>
  <si>
    <t>16SKY18_11</t>
  </si>
  <si>
    <t>16SKY18_12</t>
  </si>
  <si>
    <t>16SKY18_13</t>
  </si>
  <si>
    <t>16SKY18_14</t>
  </si>
  <si>
    <t>16SKY18_15</t>
  </si>
  <si>
    <t>16SKY18_16</t>
  </si>
  <si>
    <t>16SKY18_17</t>
  </si>
  <si>
    <t>16SKY18_18</t>
  </si>
  <si>
    <t>16SKY18_19</t>
  </si>
  <si>
    <t>16SKY18_20</t>
  </si>
  <si>
    <t>16SKY18_21</t>
  </si>
  <si>
    <t>16SKY18_22</t>
  </si>
  <si>
    <t>16SKY18_23</t>
  </si>
  <si>
    <t>16SKY18_24</t>
  </si>
  <si>
    <t>Sample 16SKY24</t>
  </si>
  <si>
    <t>16SKY24_1</t>
  </si>
  <si>
    <t>16SKY24_2</t>
  </si>
  <si>
    <t>16SKY24_3</t>
  </si>
  <si>
    <t>16SKY24_6</t>
  </si>
  <si>
    <t>16SKY24_9</t>
  </si>
  <si>
    <t>16SKY24b_3</t>
  </si>
  <si>
    <t>NA</t>
  </si>
  <si>
    <t>16SKY24b_4</t>
  </si>
  <si>
    <t>16SKY24b_6</t>
  </si>
  <si>
    <t>Data Set S2. LA-ICP-MS detrital zircon U-Pb analyses</t>
  </si>
  <si>
    <t>16ESK01</t>
  </si>
  <si>
    <t>IEMUE0014</t>
  </si>
  <si>
    <t>16SKY04</t>
  </si>
  <si>
    <t>IEMUE0017</t>
  </si>
  <si>
    <t>16SKY23</t>
  </si>
  <si>
    <t>IEMUE001H</t>
  </si>
  <si>
    <t>16SKY26</t>
  </si>
  <si>
    <t>IEMUE001K</t>
  </si>
  <si>
    <t>16SKY37</t>
  </si>
  <si>
    <t>IEMUE001Q</t>
  </si>
  <si>
    <t>16SKY42</t>
  </si>
  <si>
    <t>IEMUE001T</t>
  </si>
  <si>
    <t>16SKY50</t>
  </si>
  <si>
    <t>IEMUE001W</t>
  </si>
  <si>
    <t>17OZK05</t>
  </si>
  <si>
    <t>IEMUE001Z</t>
  </si>
  <si>
    <t>17OZK12</t>
  </si>
  <si>
    <t>IEMUE0020</t>
  </si>
  <si>
    <t>17RIVER01</t>
  </si>
  <si>
    <t>IEMUE0021</t>
  </si>
  <si>
    <t>17BASE01</t>
  </si>
  <si>
    <t>IEMUE001Y</t>
  </si>
  <si>
    <t>Samples 16ESK01, 16SKY04, 16SKY23, 16SKY26, 16SKY37, 16SKY42, 16SKY50, 17OZK05, 17OZK12, 17RIVER01, 17BASE01</t>
  </si>
  <si>
    <t>Sample 16ESK01</t>
  </si>
  <si>
    <t>16ESK01_001</t>
  </si>
  <si>
    <t>16ESK01_002</t>
  </si>
  <si>
    <t>16ESK01_003</t>
  </si>
  <si>
    <t>16ESK01_004</t>
  </si>
  <si>
    <t>16ESK01_005</t>
  </si>
  <si>
    <t>16ESK01_006</t>
  </si>
  <si>
    <t>16ESK01_007</t>
  </si>
  <si>
    <t>16ESK01_008</t>
  </si>
  <si>
    <t>16ESK01_009</t>
  </si>
  <si>
    <t>16ESK01_010</t>
  </si>
  <si>
    <t>16ESK01_011</t>
  </si>
  <si>
    <t>16ESK01_012</t>
  </si>
  <si>
    <t>16ESK01_013</t>
  </si>
  <si>
    <t>16ESK01_014</t>
  </si>
  <si>
    <t>16ESK01_015</t>
  </si>
  <si>
    <t>16ESK01_016</t>
  </si>
  <si>
    <t>16ESK01_017</t>
  </si>
  <si>
    <t>16ESK01_018</t>
  </si>
  <si>
    <t>16ESK01_019</t>
  </si>
  <si>
    <t>16ESK01_021</t>
  </si>
  <si>
    <t>16ESK01_022</t>
  </si>
  <si>
    <t>16ESK01_023</t>
  </si>
  <si>
    <t>16ESK01_024</t>
  </si>
  <si>
    <t>16ESK01_025</t>
  </si>
  <si>
    <t>16ESK01_026</t>
  </si>
  <si>
    <t>16ESK01_027</t>
  </si>
  <si>
    <t>16ESK01_028</t>
  </si>
  <si>
    <t>16ESK01_029</t>
  </si>
  <si>
    <t>16ESK01_030</t>
  </si>
  <si>
    <t>16ESK01_031</t>
  </si>
  <si>
    <t>16ESK01_032</t>
  </si>
  <si>
    <t>16ESK01_033</t>
  </si>
  <si>
    <t>16ESK01_035</t>
  </si>
  <si>
    <t>16ESK01_036</t>
  </si>
  <si>
    <t>16ESK01_037</t>
  </si>
  <si>
    <t>16ESK01_038</t>
  </si>
  <si>
    <t>16ESK01_039</t>
  </si>
  <si>
    <t>16ESK01_040</t>
  </si>
  <si>
    <t>16ESK01_041</t>
  </si>
  <si>
    <t>16ESK01_042</t>
  </si>
  <si>
    <t>16ESK01_043</t>
  </si>
  <si>
    <t>16ESK01_044</t>
  </si>
  <si>
    <t>16ESK01_045</t>
  </si>
  <si>
    <t>16ESK01_046</t>
  </si>
  <si>
    <t>16ESK01_047</t>
  </si>
  <si>
    <t>16ESK01_048</t>
  </si>
  <si>
    <t>16ESK01_050</t>
  </si>
  <si>
    <t>16ESK01_051</t>
  </si>
  <si>
    <t>16ESK01_052</t>
  </si>
  <si>
    <t>16ESK01_053</t>
  </si>
  <si>
    <t>16ESK01_054</t>
  </si>
  <si>
    <t>16ESK01_055</t>
  </si>
  <si>
    <t>16ESK01_057</t>
  </si>
  <si>
    <t>16ESK01_058</t>
  </si>
  <si>
    <t>16ESK01_059</t>
  </si>
  <si>
    <t>16ESK01_060</t>
  </si>
  <si>
    <t>16ESK01_061</t>
  </si>
  <si>
    <t>16ESK01_062</t>
  </si>
  <si>
    <t>16ESK01_063</t>
  </si>
  <si>
    <t>16ESK01_064</t>
  </si>
  <si>
    <t>16ESK01_065</t>
  </si>
  <si>
    <t>16ESK01_066</t>
  </si>
  <si>
    <t>16ESK01_067</t>
  </si>
  <si>
    <t>16ESK01_068</t>
  </si>
  <si>
    <t>16ESK01_070</t>
  </si>
  <si>
    <t>16ESK01_071</t>
  </si>
  <si>
    <t>16ESK01_073</t>
  </si>
  <si>
    <t>16ESK01_074</t>
  </si>
  <si>
    <t>16ESK01_075</t>
  </si>
  <si>
    <t>16ESK01_076</t>
  </si>
  <si>
    <t>16ESK01_077</t>
  </si>
  <si>
    <t>16ESK01_078</t>
  </si>
  <si>
    <t>16ESK01_079</t>
  </si>
  <si>
    <t>16ESK01_080</t>
  </si>
  <si>
    <t>16ESK01_081</t>
  </si>
  <si>
    <t>16ESK01_082</t>
  </si>
  <si>
    <t>16ESK01_083</t>
  </si>
  <si>
    <t>16ESK01_084</t>
  </si>
  <si>
    <t>16ESK01_085</t>
  </si>
  <si>
    <t>16ESK01_086</t>
  </si>
  <si>
    <t>16ESK01_087</t>
  </si>
  <si>
    <t>16ESK01_088</t>
  </si>
  <si>
    <t>16ESK01_089</t>
  </si>
  <si>
    <t>16ESK01_090</t>
  </si>
  <si>
    <t>16ESK01_091</t>
  </si>
  <si>
    <t>16ESK01_092</t>
  </si>
  <si>
    <t>16ESK01_093</t>
  </si>
  <si>
    <t>16ESK01_094</t>
  </si>
  <si>
    <t>16ESK01_095</t>
  </si>
  <si>
    <t>16ESK01_097</t>
  </si>
  <si>
    <t>16ESK01_098</t>
  </si>
  <si>
    <t>16ESK01_099</t>
  </si>
  <si>
    <t>16ESK01_100</t>
  </si>
  <si>
    <t>16ESK01_103</t>
  </si>
  <si>
    <t>16ESK01_104</t>
  </si>
  <si>
    <t>16ESK01_105</t>
  </si>
  <si>
    <t>16ESK01_106</t>
  </si>
  <si>
    <t>16ESK01_107</t>
  </si>
  <si>
    <t>16ESK01_108</t>
  </si>
  <si>
    <t>16ESK01_109</t>
  </si>
  <si>
    <t>16ESK01_110</t>
  </si>
  <si>
    <t>16ESK01_111</t>
  </si>
  <si>
    <t>16ESK01_112</t>
  </si>
  <si>
    <t>16ESK01_113</t>
  </si>
  <si>
    <t>16ESK01_114</t>
  </si>
  <si>
    <t>16ESK01_115</t>
  </si>
  <si>
    <t>16ESK01_116</t>
  </si>
  <si>
    <t>16ESK01_117</t>
  </si>
  <si>
    <t>16ESK01_118</t>
  </si>
  <si>
    <t>16ESK01_119</t>
  </si>
  <si>
    <t>16ESK01_120</t>
  </si>
  <si>
    <t>Sample 16SKY04</t>
  </si>
  <si>
    <t>16SKY04_1</t>
  </si>
  <si>
    <t>16SKY04_2</t>
  </si>
  <si>
    <t>16SKY04_3</t>
  </si>
  <si>
    <t>16SKY04_4</t>
  </si>
  <si>
    <t>16SKY04_5</t>
  </si>
  <si>
    <t>16SKY04_6</t>
  </si>
  <si>
    <t>16SKY04_7</t>
  </si>
  <si>
    <t>16SKY04_8</t>
  </si>
  <si>
    <t>16SKY04_9</t>
  </si>
  <si>
    <t>16SKY04_10</t>
  </si>
  <si>
    <t>16SKY04_11</t>
  </si>
  <si>
    <t>16SKY04_12</t>
  </si>
  <si>
    <t>16SKY04_13</t>
  </si>
  <si>
    <t>16SKY04_14</t>
  </si>
  <si>
    <t>16SKY04_15</t>
  </si>
  <si>
    <t>16SKY04_16</t>
  </si>
  <si>
    <t>16SKY04_17</t>
  </si>
  <si>
    <t>16SKY04_18</t>
  </si>
  <si>
    <t>16SKY04_19</t>
  </si>
  <si>
    <t>16SKY04_20</t>
  </si>
  <si>
    <t>16SKY04_21</t>
  </si>
  <si>
    <t>16SKY04_22</t>
  </si>
  <si>
    <t>16SKY04_23</t>
  </si>
  <si>
    <t>16SKY04_24</t>
  </si>
  <si>
    <t>16SKY04_25</t>
  </si>
  <si>
    <t>16SKY04_26</t>
  </si>
  <si>
    <t>16SKY04_27</t>
  </si>
  <si>
    <t>16SKY04_28</t>
  </si>
  <si>
    <t>16SKY04_29</t>
  </si>
  <si>
    <t>16SKY04_30</t>
  </si>
  <si>
    <t>16SKY04_31</t>
  </si>
  <si>
    <t>16SKY04_32</t>
  </si>
  <si>
    <t>16SKY04_33</t>
  </si>
  <si>
    <t>16SKY04_34</t>
  </si>
  <si>
    <t>16SKY04_35</t>
  </si>
  <si>
    <t>16SKY04_36</t>
  </si>
  <si>
    <t>16SKY04_37</t>
  </si>
  <si>
    <t>16SKY04_38</t>
  </si>
  <si>
    <t>16SKY04_39</t>
  </si>
  <si>
    <t>16SKY04_40</t>
  </si>
  <si>
    <t>16SKY04_41</t>
  </si>
  <si>
    <t>16SKY04_42</t>
  </si>
  <si>
    <t>16SKY04_43</t>
  </si>
  <si>
    <t>16SKY04_44</t>
  </si>
  <si>
    <t>16SKY04_45</t>
  </si>
  <si>
    <t>16SKY04_46</t>
  </si>
  <si>
    <t>16SKY04_47</t>
  </si>
  <si>
    <t>16SKY04_48</t>
  </si>
  <si>
    <t>16SKY04_49</t>
  </si>
  <si>
    <t>16SKY04_50</t>
  </si>
  <si>
    <t>16SKY04_51</t>
  </si>
  <si>
    <t>16SKY04_52</t>
  </si>
  <si>
    <t>16SKY04_53</t>
  </si>
  <si>
    <t>16SKY04_54</t>
  </si>
  <si>
    <t>16SKY04_55</t>
  </si>
  <si>
    <t>16SKY04_56</t>
  </si>
  <si>
    <t>16SKY04_57</t>
  </si>
  <si>
    <t>16SKY04_58</t>
  </si>
  <si>
    <t>16SKY04_59</t>
  </si>
  <si>
    <t>16SKY04_60</t>
  </si>
  <si>
    <t>16SKY04_61</t>
  </si>
  <si>
    <t>16SKY04_62</t>
  </si>
  <si>
    <t>16SKY04_63</t>
  </si>
  <si>
    <t>16SKY04_64</t>
  </si>
  <si>
    <t>16SKY04_65</t>
  </si>
  <si>
    <t>16SKY04_66</t>
  </si>
  <si>
    <t>16SKY04_67</t>
  </si>
  <si>
    <t>16SKY04_68</t>
  </si>
  <si>
    <t>16SKY04_69</t>
  </si>
  <si>
    <t>16SKY04_70</t>
  </si>
  <si>
    <t>16SKY04_71</t>
  </si>
  <si>
    <t>16SKY04_72</t>
  </si>
  <si>
    <t>16SKY04_73</t>
  </si>
  <si>
    <t>16SKY04_74</t>
  </si>
  <si>
    <t>16SKY04_75</t>
  </si>
  <si>
    <t>16SKY04_76</t>
  </si>
  <si>
    <t>16SKY04_77</t>
  </si>
  <si>
    <t>16SKY04_78</t>
  </si>
  <si>
    <t>16SKY04_79</t>
  </si>
  <si>
    <t>16SKY04_80</t>
  </si>
  <si>
    <t>16SKY04_81</t>
  </si>
  <si>
    <t>16SKY04_82</t>
  </si>
  <si>
    <t>16SKY04_83</t>
  </si>
  <si>
    <t>16SKY04_84</t>
  </si>
  <si>
    <t>16SKY04_85</t>
  </si>
  <si>
    <t>16SKY04_86</t>
  </si>
  <si>
    <t>16SKY04_87</t>
  </si>
  <si>
    <t>16SKY04_88</t>
  </si>
  <si>
    <t>16SKY04_89</t>
  </si>
  <si>
    <t>16SKY04_90</t>
  </si>
  <si>
    <t>16SKY04_91</t>
  </si>
  <si>
    <t>Sample 16SKY23</t>
  </si>
  <si>
    <t>16SKY23_1</t>
  </si>
  <si>
    <t>16SKY23_2</t>
  </si>
  <si>
    <t>16SKY23_3</t>
  </si>
  <si>
    <t>16SKY23_4</t>
  </si>
  <si>
    <t>16SKY23_5</t>
  </si>
  <si>
    <t>16SKY23_6</t>
  </si>
  <si>
    <t>16SKY23_7</t>
  </si>
  <si>
    <t>16SKY23_8</t>
  </si>
  <si>
    <t>16SKY23_9</t>
  </si>
  <si>
    <t>16SKY23_10</t>
  </si>
  <si>
    <t>16SKY23_11</t>
  </si>
  <si>
    <t>16SKY23_12</t>
  </si>
  <si>
    <t>16SKY23_13</t>
  </si>
  <si>
    <t>16SKY23_14</t>
  </si>
  <si>
    <t>16SKY23_15</t>
  </si>
  <si>
    <t>16SKY23_16</t>
  </si>
  <si>
    <t>16SKY23_17</t>
  </si>
  <si>
    <t>16SKY23_18</t>
  </si>
  <si>
    <t>16SKY23_19</t>
  </si>
  <si>
    <t>16SKY23_20</t>
  </si>
  <si>
    <t>16SKY23_21</t>
  </si>
  <si>
    <t>16SKY23_22</t>
  </si>
  <si>
    <t>16SKY23_23</t>
  </si>
  <si>
    <t>16SKY23_24</t>
  </si>
  <si>
    <t>16SKY23_25</t>
  </si>
  <si>
    <t>16SKY23_26</t>
  </si>
  <si>
    <t>16SKY23_27</t>
  </si>
  <si>
    <t>16SKY23_28</t>
  </si>
  <si>
    <t>16SKY23_29</t>
  </si>
  <si>
    <t>16SKY23_30</t>
  </si>
  <si>
    <t>16SKY23_31</t>
  </si>
  <si>
    <t>16SKY23_32</t>
  </si>
  <si>
    <t>16SKY23_33</t>
  </si>
  <si>
    <t>16SKY23_34</t>
  </si>
  <si>
    <t>16SKY23_35</t>
  </si>
  <si>
    <t>16SKY23_36</t>
  </si>
  <si>
    <t>16SKY23_37</t>
  </si>
  <si>
    <t>16SKY23_38</t>
  </si>
  <si>
    <t>16SKY23_39</t>
  </si>
  <si>
    <t>16SKY23_40</t>
  </si>
  <si>
    <t>16SKY23_41</t>
  </si>
  <si>
    <t>16SKY23_42</t>
  </si>
  <si>
    <t>16SKY23_43</t>
  </si>
  <si>
    <t>16SKY23_44</t>
  </si>
  <si>
    <t>16SKY23_45</t>
  </si>
  <si>
    <t>16SKY23_46</t>
  </si>
  <si>
    <t>16SKY23_47</t>
  </si>
  <si>
    <t>16SKY23_48</t>
  </si>
  <si>
    <t>16SKY23_49</t>
  </si>
  <si>
    <t>16SKY23_50</t>
  </si>
  <si>
    <t>16SKY23_51</t>
  </si>
  <si>
    <t>16SKY23_52</t>
  </si>
  <si>
    <t>16SKY23_53</t>
  </si>
  <si>
    <t>16SKY23_54</t>
  </si>
  <si>
    <t>16SKY23_55</t>
  </si>
  <si>
    <t>16SKY23_56</t>
  </si>
  <si>
    <t>16SKY23_57</t>
  </si>
  <si>
    <t>16SKY23_58</t>
  </si>
  <si>
    <t>16SKY23_59</t>
  </si>
  <si>
    <t>16SKY23_60</t>
  </si>
  <si>
    <t>16SKY23_61</t>
  </si>
  <si>
    <t>16SKY23_62</t>
  </si>
  <si>
    <t>16SKY23_63</t>
  </si>
  <si>
    <t>16SKY23_64</t>
  </si>
  <si>
    <t>16SKY23_65</t>
  </si>
  <si>
    <t>16SKY23_66</t>
  </si>
  <si>
    <t>16SKY23_67</t>
  </si>
  <si>
    <t>16SKY23_68</t>
  </si>
  <si>
    <t>16SKY23_69</t>
  </si>
  <si>
    <t>16SKY23_70</t>
  </si>
  <si>
    <t>16SKY23_71</t>
  </si>
  <si>
    <t>16SKY23_72</t>
  </si>
  <si>
    <t>16SKY23_73</t>
  </si>
  <si>
    <t>16SKY23_74</t>
  </si>
  <si>
    <t>16SKY23_75</t>
  </si>
  <si>
    <t>16SKY23_76</t>
  </si>
  <si>
    <t>16SKY23_77</t>
  </si>
  <si>
    <t>16SKY23_78</t>
  </si>
  <si>
    <t>16SKY23_79</t>
  </si>
  <si>
    <t>16SKY23_80</t>
  </si>
  <si>
    <t>16SKY23_81</t>
  </si>
  <si>
    <t>16SKY23_82</t>
  </si>
  <si>
    <t>16SKY23_83</t>
  </si>
  <si>
    <t>16SKY23_84</t>
  </si>
  <si>
    <t>16SKY23_85</t>
  </si>
  <si>
    <t>16SKY23_86</t>
  </si>
  <si>
    <t>16SKY23_87</t>
  </si>
  <si>
    <t>16SKY23_88</t>
  </si>
  <si>
    <t>16SKY23_89</t>
  </si>
  <si>
    <t>16SKY23_90</t>
  </si>
  <si>
    <t>16SKY23_91</t>
  </si>
  <si>
    <t>16SKY23_92</t>
  </si>
  <si>
    <t>16SKY23_93</t>
  </si>
  <si>
    <t>16SKY23_94</t>
  </si>
  <si>
    <t>16SKY23_95</t>
  </si>
  <si>
    <t>16SKY23_96</t>
  </si>
  <si>
    <t>16SKY23_97</t>
  </si>
  <si>
    <t>16SKY23_98</t>
  </si>
  <si>
    <t>Sample 16SKY26</t>
  </si>
  <si>
    <t>16SKY26_1</t>
  </si>
  <si>
    <t>16SKY26_2</t>
  </si>
  <si>
    <t>16SKY26_3</t>
  </si>
  <si>
    <t>16SKY26_4</t>
  </si>
  <si>
    <t>16SKY26_5</t>
  </si>
  <si>
    <t>16SKY26_6</t>
  </si>
  <si>
    <t>16SKY26_7</t>
  </si>
  <si>
    <t>16SKY26_8</t>
  </si>
  <si>
    <t>16SKY26_9</t>
  </si>
  <si>
    <t>16SKY26_10</t>
  </si>
  <si>
    <t>16SKY26_11</t>
  </si>
  <si>
    <t>16SKY26_12</t>
  </si>
  <si>
    <t>16SKY26_13</t>
  </si>
  <si>
    <t>16SKY26_14</t>
  </si>
  <si>
    <t>16SKY26_15</t>
  </si>
  <si>
    <t>16SKY26_16</t>
  </si>
  <si>
    <t>16SKY26_17</t>
  </si>
  <si>
    <t>16SKY26_18</t>
  </si>
  <si>
    <t>16SKY26_19</t>
  </si>
  <si>
    <t>16SKY26_20</t>
  </si>
  <si>
    <t>16SKY26_21</t>
  </si>
  <si>
    <t>16SKY26_22</t>
  </si>
  <si>
    <t>16SKY26_23</t>
  </si>
  <si>
    <t>16SKY26_24</t>
  </si>
  <si>
    <t>16SKY26_25</t>
  </si>
  <si>
    <t>16SKY26_26</t>
  </si>
  <si>
    <t>16SKY26_27</t>
  </si>
  <si>
    <t>16SKY26_28</t>
  </si>
  <si>
    <t>16SKY26_29</t>
  </si>
  <si>
    <t>16SKY26_30</t>
  </si>
  <si>
    <t>16SKY26_31</t>
  </si>
  <si>
    <t>16SKY26_32</t>
  </si>
  <si>
    <t>16SKY26_33</t>
  </si>
  <si>
    <t>16SKY26_34</t>
  </si>
  <si>
    <t>16SKY26_35</t>
  </si>
  <si>
    <t>16SKY26_36</t>
  </si>
  <si>
    <t>16SKY26_37</t>
  </si>
  <si>
    <t>16SKY26_38</t>
  </si>
  <si>
    <t>16SKY26_39</t>
  </si>
  <si>
    <t>16SKY26_40</t>
  </si>
  <si>
    <t>16SKY26_41</t>
  </si>
  <si>
    <t>16SKY26_42</t>
  </si>
  <si>
    <t>16SKY26_43</t>
  </si>
  <si>
    <t>16SKY26_44</t>
  </si>
  <si>
    <t>16SKY26_45</t>
  </si>
  <si>
    <t>16SKY26_46</t>
  </si>
  <si>
    <t>16SKY26_47</t>
  </si>
  <si>
    <t>16SKY26_48</t>
  </si>
  <si>
    <t>16SKY26_49</t>
  </si>
  <si>
    <t>16SKY26_50</t>
  </si>
  <si>
    <t>16SKY26_51</t>
  </si>
  <si>
    <t>16SKY26_52</t>
  </si>
  <si>
    <t>16SKY26_53</t>
  </si>
  <si>
    <t>16SKY26_54</t>
  </si>
  <si>
    <t>16SKY26_55</t>
  </si>
  <si>
    <t>16SKY26_56</t>
  </si>
  <si>
    <t>16SKY26_57</t>
  </si>
  <si>
    <t>16SKY26_58</t>
  </si>
  <si>
    <t>16SKY26_59</t>
  </si>
  <si>
    <t>16SKY26_60</t>
  </si>
  <si>
    <t>16SKY26_61</t>
  </si>
  <si>
    <t>16SKY26_62</t>
  </si>
  <si>
    <t>16SKY26_63</t>
  </si>
  <si>
    <t>16SKY26_64</t>
  </si>
  <si>
    <t>16SKY26_65</t>
  </si>
  <si>
    <t>16SKY26_66</t>
  </si>
  <si>
    <t>16SKY26_67</t>
  </si>
  <si>
    <t>16SKY26_68</t>
  </si>
  <si>
    <t>16SKY26_69</t>
  </si>
  <si>
    <t>16SKY26_70</t>
  </si>
  <si>
    <t>16SKY26_71</t>
  </si>
  <si>
    <t>16SKY26_72</t>
  </si>
  <si>
    <t>16SKY26_73</t>
  </si>
  <si>
    <t>16SKY26_74</t>
  </si>
  <si>
    <t>16SKY26_75</t>
  </si>
  <si>
    <t>16SKY26_76</t>
  </si>
  <si>
    <t>16SKY26_77</t>
  </si>
  <si>
    <t>16SKY26_78</t>
  </si>
  <si>
    <t>16SKY26_79</t>
  </si>
  <si>
    <t>16SKY26_80</t>
  </si>
  <si>
    <t>16SKY26_81</t>
  </si>
  <si>
    <t>16SKY26_82</t>
  </si>
  <si>
    <t>16SKY26_83</t>
  </si>
  <si>
    <t>16SKY26_84</t>
  </si>
  <si>
    <t>16SKY26_85</t>
  </si>
  <si>
    <t>16SKY26_86</t>
  </si>
  <si>
    <t>16SKY26_87</t>
  </si>
  <si>
    <t>16SKY26_88</t>
  </si>
  <si>
    <t>16SKY26_89</t>
  </si>
  <si>
    <t>16SKY26_90</t>
  </si>
  <si>
    <t>16SKY26_91</t>
  </si>
  <si>
    <t>16SKY26_92</t>
  </si>
  <si>
    <t>16SKY26_93</t>
  </si>
  <si>
    <t>16SKY26_94</t>
  </si>
  <si>
    <t>16SKY26_95</t>
  </si>
  <si>
    <t>16SKY26_96</t>
  </si>
  <si>
    <t>16SKY26_97</t>
  </si>
  <si>
    <t>16SKY26_98</t>
  </si>
  <si>
    <t>16SKY26_99</t>
  </si>
  <si>
    <t>16SKY26_100</t>
  </si>
  <si>
    <t>16SKY26_101</t>
  </si>
  <si>
    <t>16SKY26_102</t>
  </si>
  <si>
    <t>16SKY26_103</t>
  </si>
  <si>
    <t>16SKY26_104</t>
  </si>
  <si>
    <t>16SKY26_105</t>
  </si>
  <si>
    <t>16SKY26_106</t>
  </si>
  <si>
    <t>16SKY26_107</t>
  </si>
  <si>
    <t>16SKY26_108</t>
  </si>
  <si>
    <t>16SKY26_109</t>
  </si>
  <si>
    <t>16SKY26_110</t>
  </si>
  <si>
    <t>no value</t>
  </si>
  <si>
    <t>NAN</t>
  </si>
  <si>
    <t>16SKY26_111</t>
  </si>
  <si>
    <t>16SKY26_112</t>
  </si>
  <si>
    <t>16SKY26_113</t>
  </si>
  <si>
    <t>16SKY26_114</t>
  </si>
  <si>
    <t>16SKY26_115</t>
  </si>
  <si>
    <t>16SKY26_116</t>
  </si>
  <si>
    <t>16SKY26_117</t>
  </si>
  <si>
    <t>16SKY26_118</t>
  </si>
  <si>
    <t>16SKY26_119</t>
  </si>
  <si>
    <t>16SKY26_120</t>
  </si>
  <si>
    <t>16SKY26_121</t>
  </si>
  <si>
    <t>16SKY26_122</t>
  </si>
  <si>
    <t>16SKY26_123</t>
  </si>
  <si>
    <t>16SKY26_124</t>
  </si>
  <si>
    <t>16SKY26_125</t>
  </si>
  <si>
    <t>16SKY26_126</t>
  </si>
  <si>
    <t>16SKY26_127</t>
  </si>
  <si>
    <t>16SKY26_128</t>
  </si>
  <si>
    <t>16SKY26_129</t>
  </si>
  <si>
    <t>16SKY26_130</t>
  </si>
  <si>
    <t>Sample 16SKY37</t>
  </si>
  <si>
    <t>16SKY37_1</t>
  </si>
  <si>
    <t>16SKY37_2</t>
  </si>
  <si>
    <t>16SKY37_3</t>
  </si>
  <si>
    <t>16SKY37_4</t>
  </si>
  <si>
    <t>16SKY37_5</t>
  </si>
  <si>
    <t>16SKY37_6</t>
  </si>
  <si>
    <t>16SKY37_7</t>
  </si>
  <si>
    <t>16SKY37_8</t>
  </si>
  <si>
    <t>16SKY37_9</t>
  </si>
  <si>
    <t>16SKY37_10</t>
  </si>
  <si>
    <t>16SKY37_11</t>
  </si>
  <si>
    <t>16SKY37_12</t>
  </si>
  <si>
    <t>16SKY37_13</t>
  </si>
  <si>
    <t>16SKY37_14</t>
  </si>
  <si>
    <t>16SKY37_15</t>
  </si>
  <si>
    <t>16SKY37_16</t>
  </si>
  <si>
    <t>16SKY37_17</t>
  </si>
  <si>
    <t>16SKY37_18</t>
  </si>
  <si>
    <t>16SKY37_19</t>
  </si>
  <si>
    <t>16SKY37_20</t>
  </si>
  <si>
    <t>16SKY37_21</t>
  </si>
  <si>
    <t>16SKY37_22</t>
  </si>
  <si>
    <t>16SKY37_23</t>
  </si>
  <si>
    <t>16SKY37_24</t>
  </si>
  <si>
    <t>16SKY37_25</t>
  </si>
  <si>
    <t>16SKY37_26</t>
  </si>
  <si>
    <t>16SKY37_27</t>
  </si>
  <si>
    <t>16SKY37_28</t>
  </si>
  <si>
    <t>16SKY37_29</t>
  </si>
  <si>
    <t>16SKY37_30</t>
  </si>
  <si>
    <t>16SKY37_31</t>
  </si>
  <si>
    <t>16SKY37_32</t>
  </si>
  <si>
    <t>16SKY37_33</t>
  </si>
  <si>
    <t>16SKY37_34</t>
  </si>
  <si>
    <t>16SKY37_35</t>
  </si>
  <si>
    <t>16SKY37_36</t>
  </si>
  <si>
    <t>16SKY37_37</t>
  </si>
  <si>
    <t>16SKY37_38</t>
  </si>
  <si>
    <t>16SKY37_39</t>
  </si>
  <si>
    <t>16SKY37_40</t>
  </si>
  <si>
    <t>16SKY37_41</t>
  </si>
  <si>
    <t>16SKY37_42</t>
  </si>
  <si>
    <t>16SKY37_43</t>
  </si>
  <si>
    <t>16SKY37_44</t>
  </si>
  <si>
    <t>16SKY37_45</t>
  </si>
  <si>
    <t>16SKY37_46</t>
  </si>
  <si>
    <t>16SKY37_47</t>
  </si>
  <si>
    <t>16SKY37_48</t>
  </si>
  <si>
    <t>16SKY37_49</t>
  </si>
  <si>
    <t>16SKY37_50</t>
  </si>
  <si>
    <t>16SKY37_51</t>
  </si>
  <si>
    <t>16SKY37_52</t>
  </si>
  <si>
    <t>16SKY37_53</t>
  </si>
  <si>
    <t>16SKY37_54</t>
  </si>
  <si>
    <t>16SKY37_55</t>
  </si>
  <si>
    <t>16SKY37_56</t>
  </si>
  <si>
    <t>16SKY37_57</t>
  </si>
  <si>
    <t>16SKY37_58</t>
  </si>
  <si>
    <t>16SKY37_59</t>
  </si>
  <si>
    <t>16SKY37_60</t>
  </si>
  <si>
    <t>16SKY37_61</t>
  </si>
  <si>
    <t>16SKY37_62</t>
  </si>
  <si>
    <t>16SKY37_63</t>
  </si>
  <si>
    <t>16SKY37_64</t>
  </si>
  <si>
    <t>16SKY37_65</t>
  </si>
  <si>
    <t>16SKY37_66</t>
  </si>
  <si>
    <t>16SKY37_67</t>
  </si>
  <si>
    <t>16SKY37_68</t>
  </si>
  <si>
    <t>16SKY37_69</t>
  </si>
  <si>
    <t>16SKY37_70</t>
  </si>
  <si>
    <t>16SKY37_71</t>
  </si>
  <si>
    <t>16SKY37_72</t>
  </si>
  <si>
    <t>16SKY37_73</t>
  </si>
  <si>
    <t>16SKY37_74</t>
  </si>
  <si>
    <t>16SKY37_75</t>
  </si>
  <si>
    <t>16SKY37_76</t>
  </si>
  <si>
    <t>16SKY37_77</t>
  </si>
  <si>
    <t>16SKY37_78</t>
  </si>
  <si>
    <t>16SKY37_79</t>
  </si>
  <si>
    <t>16SKY37_80</t>
  </si>
  <si>
    <t>16SKY37_81</t>
  </si>
  <si>
    <t>16SKY37_82</t>
  </si>
  <si>
    <t>16SKY37_83</t>
  </si>
  <si>
    <t>16SKY37_84</t>
  </si>
  <si>
    <t>16SKY37_85</t>
  </si>
  <si>
    <t>16SKY37_86</t>
  </si>
  <si>
    <t>16SKY37_87</t>
  </si>
  <si>
    <t>16SKY37_88</t>
  </si>
  <si>
    <t>16SKY37_89</t>
  </si>
  <si>
    <t>16SKY37_90</t>
  </si>
  <si>
    <t>16SKY37_91</t>
  </si>
  <si>
    <t>16SKY37_92</t>
  </si>
  <si>
    <t>16SKY37_93</t>
  </si>
  <si>
    <t>16SKY37_94</t>
  </si>
  <si>
    <t>16SKY37_95</t>
  </si>
  <si>
    <t>16SKY37_96</t>
  </si>
  <si>
    <t>16SKY37_97</t>
  </si>
  <si>
    <t>16SKY37_98</t>
  </si>
  <si>
    <t>16SKY37_99</t>
  </si>
  <si>
    <t>16SKY37_100</t>
  </si>
  <si>
    <t>Sample 16SKY42</t>
  </si>
  <si>
    <t>16SKY42_1</t>
  </si>
  <si>
    <t>16SKY42_2</t>
  </si>
  <si>
    <t>16SKY42_3</t>
  </si>
  <si>
    <t>16SKY42_4</t>
  </si>
  <si>
    <t>16SKY42_5</t>
  </si>
  <si>
    <t>16SKY42_6</t>
  </si>
  <si>
    <t>16SKY42_7</t>
  </si>
  <si>
    <t>16SKY42_8</t>
  </si>
  <si>
    <t>16SKY42_9</t>
  </si>
  <si>
    <t>16SKY42_10</t>
  </si>
  <si>
    <t>16SKY42_11</t>
  </si>
  <si>
    <t>16SKY42_12</t>
  </si>
  <si>
    <t>16SKY42_13</t>
  </si>
  <si>
    <t>16SKY42_14</t>
  </si>
  <si>
    <t>16SKY42_15</t>
  </si>
  <si>
    <t>16SKY42_16</t>
  </si>
  <si>
    <t>16SKY42_17</t>
  </si>
  <si>
    <t>16SKY42_18</t>
  </si>
  <si>
    <t>16SKY42_19</t>
  </si>
  <si>
    <t>16SKY42_20</t>
  </si>
  <si>
    <t>16SKY42_21</t>
  </si>
  <si>
    <t>16SKY42_22</t>
  </si>
  <si>
    <t>16SKY42_23</t>
  </si>
  <si>
    <t>16SKY42_24</t>
  </si>
  <si>
    <t>16SKY42_25</t>
  </si>
  <si>
    <t>16SKY42_26</t>
  </si>
  <si>
    <t>16SKY42_27</t>
  </si>
  <si>
    <t>16SKY42_28</t>
  </si>
  <si>
    <t>16SKY42_29</t>
  </si>
  <si>
    <t>16SKY42_30</t>
  </si>
  <si>
    <t>16SKY42_31</t>
  </si>
  <si>
    <t>16SKY42_32</t>
  </si>
  <si>
    <t>16SKY42_33</t>
  </si>
  <si>
    <t>16SKY42_34</t>
  </si>
  <si>
    <t>16SKY42_35</t>
  </si>
  <si>
    <t>16SKY42_36</t>
  </si>
  <si>
    <t>16SKY42_37</t>
  </si>
  <si>
    <t>16SKY42_38</t>
  </si>
  <si>
    <t>16SKY42_39</t>
  </si>
  <si>
    <t>16SKY42_40</t>
  </si>
  <si>
    <t>16SKY42_41</t>
  </si>
  <si>
    <t>16SKY42_42</t>
  </si>
  <si>
    <t>16SKY42_43</t>
  </si>
  <si>
    <t>16SKY42_44</t>
  </si>
  <si>
    <t>16SKY42_45</t>
  </si>
  <si>
    <t>16SKY42_46</t>
  </si>
  <si>
    <t>16SKY42_47</t>
  </si>
  <si>
    <t>16SKY42_48</t>
  </si>
  <si>
    <t>16SKY42_49</t>
  </si>
  <si>
    <t>16SKY42_50</t>
  </si>
  <si>
    <t>16SKY42_51</t>
  </si>
  <si>
    <t>16SKY42_52</t>
  </si>
  <si>
    <t>16SKY42_53</t>
  </si>
  <si>
    <t>16SKY42_54</t>
  </si>
  <si>
    <t>16SKY42_55</t>
  </si>
  <si>
    <t>16SKY42_56</t>
  </si>
  <si>
    <t>16SKY42_57</t>
  </si>
  <si>
    <t>16SKY42_58</t>
  </si>
  <si>
    <t>16SKY42_59</t>
  </si>
  <si>
    <t>16SKY42_60</t>
  </si>
  <si>
    <t>16SKY42_61</t>
  </si>
  <si>
    <t>16SKY42_62</t>
  </si>
  <si>
    <t>16SKY42_63</t>
  </si>
  <si>
    <t>16SKY42_64</t>
  </si>
  <si>
    <t>16SKY42_65</t>
  </si>
  <si>
    <t>16SKY42_66</t>
  </si>
  <si>
    <t>16SKY42_67</t>
  </si>
  <si>
    <t>16SKY42_68</t>
  </si>
  <si>
    <t>16SKY42_69</t>
  </si>
  <si>
    <t>16SKY42_70</t>
  </si>
  <si>
    <t>16SKY42_71</t>
  </si>
  <si>
    <t>16SKY42_72</t>
  </si>
  <si>
    <t>16SKY42_73</t>
  </si>
  <si>
    <t>16SKY42_74</t>
  </si>
  <si>
    <t>16SKY42_75</t>
  </si>
  <si>
    <t>16SKY42_76</t>
  </si>
  <si>
    <t>16SKY42_77</t>
  </si>
  <si>
    <t>16SKY42_78</t>
  </si>
  <si>
    <t>16SKY42_79</t>
  </si>
  <si>
    <t>16SKY42_80</t>
  </si>
  <si>
    <t>16SKY42_81</t>
  </si>
  <si>
    <t>16SKY42_82</t>
  </si>
  <si>
    <t>16SKY42_83</t>
  </si>
  <si>
    <t>16SKY42_84</t>
  </si>
  <si>
    <t>16SKY42_85</t>
  </si>
  <si>
    <t>16SKY42_86</t>
  </si>
  <si>
    <t>16SKY42_87</t>
  </si>
  <si>
    <t>16SKY42_88</t>
  </si>
  <si>
    <t>16SKY42_89</t>
  </si>
  <si>
    <t>16SKY42_90</t>
  </si>
  <si>
    <t>16SKY42_91</t>
  </si>
  <si>
    <t>16SKY42_92</t>
  </si>
  <si>
    <t>16SKY42_93</t>
  </si>
  <si>
    <t>16SKY42_94</t>
  </si>
  <si>
    <t>16SKY42_95</t>
  </si>
  <si>
    <t>16SKY42_96</t>
  </si>
  <si>
    <t>16SKY42_97</t>
  </si>
  <si>
    <t>16SKY42_98</t>
  </si>
  <si>
    <t>16SKY42_99</t>
  </si>
  <si>
    <t>16SKY42_100</t>
  </si>
  <si>
    <t>16SKY42_101</t>
  </si>
  <si>
    <t>16SKY42_102</t>
  </si>
  <si>
    <t>16SKY42_103</t>
  </si>
  <si>
    <t>16SKY42_104</t>
  </si>
  <si>
    <t>16SKY42_105</t>
  </si>
  <si>
    <t>16SKY42_106</t>
  </si>
  <si>
    <t>16SKY42_107</t>
  </si>
  <si>
    <t>16SKY42_108</t>
  </si>
  <si>
    <t>16SKY42_109</t>
  </si>
  <si>
    <t>16SKY42_110</t>
  </si>
  <si>
    <t>16SKY42_111</t>
  </si>
  <si>
    <t>Sample 16SKY50</t>
  </si>
  <si>
    <t>16SKY50_1</t>
  </si>
  <si>
    <t>16SKY50_2</t>
  </si>
  <si>
    <t>16SKY50_3</t>
  </si>
  <si>
    <t>16SKY50_4</t>
  </si>
  <si>
    <t>16SKY50_5</t>
  </si>
  <si>
    <t>16SKY50_6</t>
  </si>
  <si>
    <t>16SKY50_7</t>
  </si>
  <si>
    <t>16SKY50_8</t>
  </si>
  <si>
    <t>16SKY50_9</t>
  </si>
  <si>
    <t>16SKY50_10</t>
  </si>
  <si>
    <t>16SKY50_11</t>
  </si>
  <si>
    <t>16SKY50_12</t>
  </si>
  <si>
    <t>16SKY50_13</t>
  </si>
  <si>
    <t>16SKY50_14</t>
  </si>
  <si>
    <t>16SKY50_15</t>
  </si>
  <si>
    <t>16SKY50_16</t>
  </si>
  <si>
    <t>16SKY50_17</t>
  </si>
  <si>
    <t>16SKY50_18</t>
  </si>
  <si>
    <t>16SKY50_19</t>
  </si>
  <si>
    <t>16SKY50_20</t>
  </si>
  <si>
    <t>16SKY50_21</t>
  </si>
  <si>
    <t>16SKY50_22</t>
  </si>
  <si>
    <t>16SKY50_23</t>
  </si>
  <si>
    <t>16SKY50_24</t>
  </si>
  <si>
    <t>16SKY50_25</t>
  </si>
  <si>
    <t>16SKY50_26</t>
  </si>
  <si>
    <t>16SKY50_27</t>
  </si>
  <si>
    <t>16SKY50_28</t>
  </si>
  <si>
    <t>16SKY50_29</t>
  </si>
  <si>
    <t>16SKY50_30</t>
  </si>
  <si>
    <t>16SKY50_31</t>
  </si>
  <si>
    <t>16SKY50_32</t>
  </si>
  <si>
    <t>16SKY50_33</t>
  </si>
  <si>
    <t>16SKY50_34</t>
  </si>
  <si>
    <t>16SKY50_35</t>
  </si>
  <si>
    <t>16SKY50_36</t>
  </si>
  <si>
    <t>16SKY50_37</t>
  </si>
  <si>
    <t>16SKY50_38</t>
  </si>
  <si>
    <t>16SKY50_39</t>
  </si>
  <si>
    <t>16SKY50_40</t>
  </si>
  <si>
    <t>16SKY50_41</t>
  </si>
  <si>
    <t>16SKY50_42</t>
  </si>
  <si>
    <t>16SKY50_43</t>
  </si>
  <si>
    <t>16SKY50_44</t>
  </si>
  <si>
    <t>16SKY50_45</t>
  </si>
  <si>
    <t>16SKY50_46</t>
  </si>
  <si>
    <t>16SKY50_47</t>
  </si>
  <si>
    <t>16SKY50_48</t>
  </si>
  <si>
    <t>16SKY50_49</t>
  </si>
  <si>
    <t>16SKY50_50</t>
  </si>
  <si>
    <t>16SKY50_51</t>
  </si>
  <si>
    <t>16SKY50_52</t>
  </si>
  <si>
    <t>16SKY50_53</t>
  </si>
  <si>
    <t>16SKY50_54</t>
  </si>
  <si>
    <t>16SKY50_55</t>
  </si>
  <si>
    <t>16SKY50_56</t>
  </si>
  <si>
    <t>16SKY50_57</t>
  </si>
  <si>
    <t>16SKY50_58</t>
  </si>
  <si>
    <t>16SKY50_59</t>
  </si>
  <si>
    <t>16SKY50_60</t>
  </si>
  <si>
    <t>16SKY50_61</t>
  </si>
  <si>
    <t>16SKY50_62</t>
  </si>
  <si>
    <t>16SKY50_63</t>
  </si>
  <si>
    <t>16SKY50_64</t>
  </si>
  <si>
    <t>16SKY50_65</t>
  </si>
  <si>
    <t>16SKY50_66</t>
  </si>
  <si>
    <t>16SKY50_67</t>
  </si>
  <si>
    <t>16SKY50_68</t>
  </si>
  <si>
    <t>16SKY50_69</t>
  </si>
  <si>
    <t>16SKY50_70</t>
  </si>
  <si>
    <t>16SKY50_71</t>
  </si>
  <si>
    <t>16SKY50_72</t>
  </si>
  <si>
    <t>16SKY50_73</t>
  </si>
  <si>
    <t>16SKY50_74</t>
  </si>
  <si>
    <t>16SKY50_75</t>
  </si>
  <si>
    <t>16SKY50_76</t>
  </si>
  <si>
    <t>16SKY50_77</t>
  </si>
  <si>
    <t>16SKY50_78</t>
  </si>
  <si>
    <t>16SKY50_79</t>
  </si>
  <si>
    <t>16SKY50_80</t>
  </si>
  <si>
    <t>16SKY50_81</t>
  </si>
  <si>
    <t>16SKY50_82</t>
  </si>
  <si>
    <t>16SKY50_83</t>
  </si>
  <si>
    <t>16SKY50_84</t>
  </si>
  <si>
    <t>16SKY50_85</t>
  </si>
  <si>
    <t>16SKY50_86</t>
  </si>
  <si>
    <t>16SKY50_87</t>
  </si>
  <si>
    <t>16SKY50_88</t>
  </si>
  <si>
    <t>16SKY50_89</t>
  </si>
  <si>
    <t>16SKY50_90</t>
  </si>
  <si>
    <t>16SKY50_91</t>
  </si>
  <si>
    <t>16SKY50_92</t>
  </si>
  <si>
    <t>16SKY50_93</t>
  </si>
  <si>
    <t>16SKY50_94</t>
  </si>
  <si>
    <t>16SKY50_95</t>
  </si>
  <si>
    <t>16SKY50_96</t>
  </si>
  <si>
    <t>16SKY50_97</t>
  </si>
  <si>
    <t>16SKY50_98</t>
  </si>
  <si>
    <t>16SKY50_99</t>
  </si>
  <si>
    <t>16SKY50_100</t>
  </si>
  <si>
    <t>16SKY50_101</t>
  </si>
  <si>
    <t>16SKY50_102</t>
  </si>
  <si>
    <t>16SKY50_103</t>
  </si>
  <si>
    <t>16SKY50_104</t>
  </si>
  <si>
    <t>16SKY50_105</t>
  </si>
  <si>
    <t>16SKY50_106</t>
  </si>
  <si>
    <t>16SKY50_107</t>
  </si>
  <si>
    <t>16SKY50_108</t>
  </si>
  <si>
    <t>16SKY50_109</t>
  </si>
  <si>
    <t>16SKY50_110</t>
  </si>
  <si>
    <t>16SKY50_111</t>
  </si>
  <si>
    <t>16SKY50_112</t>
  </si>
  <si>
    <t>16SKY50_113</t>
  </si>
  <si>
    <t>16SKY50_114</t>
  </si>
  <si>
    <t>16SKY50_115</t>
  </si>
  <si>
    <t>16SKY50_116</t>
  </si>
  <si>
    <t>16SKY50_117</t>
  </si>
  <si>
    <t>16SKY50_118</t>
  </si>
  <si>
    <t>Sample 17OZK05</t>
  </si>
  <si>
    <t>17OZK05_1</t>
  </si>
  <si>
    <t>17OZK05_2</t>
  </si>
  <si>
    <t>17OZK05_3</t>
  </si>
  <si>
    <t>17OZK05_4</t>
  </si>
  <si>
    <t>17OZK05_5</t>
  </si>
  <si>
    <t>17OZK05_6</t>
  </si>
  <si>
    <t>17OZK05_7</t>
  </si>
  <si>
    <t>17OZK05_8</t>
  </si>
  <si>
    <t>17OZK05_9</t>
  </si>
  <si>
    <t>17OZK05_10</t>
  </si>
  <si>
    <t>17OZK05_11</t>
  </si>
  <si>
    <t>17OZK05_12</t>
  </si>
  <si>
    <t>17OZK05_13</t>
  </si>
  <si>
    <t>17OZK05_14</t>
  </si>
  <si>
    <t>17OZK05_15</t>
  </si>
  <si>
    <t>17OZK05_16</t>
  </si>
  <si>
    <t>17OZK05_17</t>
  </si>
  <si>
    <t>17OZK05_18</t>
  </si>
  <si>
    <t>17OZK05_19</t>
  </si>
  <si>
    <t>17OZK05_20</t>
  </si>
  <si>
    <t>17OZK05_21</t>
  </si>
  <si>
    <t>17OZK05_22</t>
  </si>
  <si>
    <t>17OZK05_23</t>
  </si>
  <si>
    <t>17OZK05_24</t>
  </si>
  <si>
    <t>17OZK05_25</t>
  </si>
  <si>
    <t>17OZK05_26</t>
  </si>
  <si>
    <t>17OZK05_27</t>
  </si>
  <si>
    <t>17OZK05_28</t>
  </si>
  <si>
    <t>17OZK05_29</t>
  </si>
  <si>
    <t>17OZK05_30</t>
  </si>
  <si>
    <t>17OZK05_31</t>
  </si>
  <si>
    <t>17OZK05_32</t>
  </si>
  <si>
    <t>17OZK05_33</t>
  </si>
  <si>
    <t>17OZK05_34</t>
  </si>
  <si>
    <t>17OZK05_35</t>
  </si>
  <si>
    <t>17OZK05_36</t>
  </si>
  <si>
    <t>17OZK05_37</t>
  </si>
  <si>
    <t>17OZK05_38</t>
  </si>
  <si>
    <t>17OZK05_39</t>
  </si>
  <si>
    <t>17OZK05_40</t>
  </si>
  <si>
    <t>17OZK05_41</t>
  </si>
  <si>
    <t>17OZK05_42</t>
  </si>
  <si>
    <t>17OZK05_43</t>
  </si>
  <si>
    <t>17OZK05_44</t>
  </si>
  <si>
    <t>17OZK05_45</t>
  </si>
  <si>
    <t>17OZK05_46</t>
  </si>
  <si>
    <t>17OZK05_47</t>
  </si>
  <si>
    <t>17OZK05_48</t>
  </si>
  <si>
    <t>17OZK05_49</t>
  </si>
  <si>
    <t>17OZK05_50</t>
  </si>
  <si>
    <t>17OZK05_51</t>
  </si>
  <si>
    <t>17OZK05_52</t>
  </si>
  <si>
    <t>17OZK05_53</t>
  </si>
  <si>
    <t>17OZK05_54</t>
  </si>
  <si>
    <t>17OZK05_55</t>
  </si>
  <si>
    <t>17OZK05_56</t>
  </si>
  <si>
    <t>17OZK05_57</t>
  </si>
  <si>
    <t>17OZK05_58</t>
  </si>
  <si>
    <t>17OZK05_59</t>
  </si>
  <si>
    <t>17OZK05_60</t>
  </si>
  <si>
    <t>17OZK05_61</t>
  </si>
  <si>
    <t>17OZK05_62</t>
  </si>
  <si>
    <t>17OZK05_63</t>
  </si>
  <si>
    <t>17OZK05_64</t>
  </si>
  <si>
    <t>17OZK05_65</t>
  </si>
  <si>
    <t>17OZK05_66</t>
  </si>
  <si>
    <t>17OZK05_67</t>
  </si>
  <si>
    <t>17OZK05_68</t>
  </si>
  <si>
    <t>17OZK05_69</t>
  </si>
  <si>
    <t>17OZK05_70</t>
  </si>
  <si>
    <t>17OZK05_71</t>
  </si>
  <si>
    <t>17OZK05_72</t>
  </si>
  <si>
    <t>17OZK05_73</t>
  </si>
  <si>
    <t>17OZK05_74</t>
  </si>
  <si>
    <t>17OZK05_75</t>
  </si>
  <si>
    <t>17OZK05_76</t>
  </si>
  <si>
    <t>17OZK05_77</t>
  </si>
  <si>
    <t>17OZK05_78</t>
  </si>
  <si>
    <t>17OZK05_79</t>
  </si>
  <si>
    <t>17OZK05_80</t>
  </si>
  <si>
    <t>17OZK05_81</t>
  </si>
  <si>
    <t>17OZK05_82</t>
  </si>
  <si>
    <t>17OZK05_83</t>
  </si>
  <si>
    <t>17OZK05_84</t>
  </si>
  <si>
    <t>17OZK05_85</t>
  </si>
  <si>
    <t>17OZK05_86</t>
  </si>
  <si>
    <t>17OZK05_87</t>
  </si>
  <si>
    <t>17OZK05_88</t>
  </si>
  <si>
    <t>17OZK05_89</t>
  </si>
  <si>
    <t>17OZK05_90</t>
  </si>
  <si>
    <t>17OZK05_91</t>
  </si>
  <si>
    <t>17OZK05_92</t>
  </si>
  <si>
    <t>17OZK05_93</t>
  </si>
  <si>
    <t>17OZK05_94</t>
  </si>
  <si>
    <t>17OZK05_95</t>
  </si>
  <si>
    <t>17OZK05_96</t>
  </si>
  <si>
    <t>17OZK05_97</t>
  </si>
  <si>
    <t>17OZK05_98</t>
  </si>
  <si>
    <t>17OZK05_99</t>
  </si>
  <si>
    <t>17OZK05_100</t>
  </si>
  <si>
    <t>17OZK05_101</t>
  </si>
  <si>
    <t>17OZK05_102</t>
  </si>
  <si>
    <t>17OZK05_103</t>
  </si>
  <si>
    <t>17OZK05_104</t>
  </si>
  <si>
    <t>17OZK05_105</t>
  </si>
  <si>
    <t>17OZK05_106</t>
  </si>
  <si>
    <t>17OZK05_107</t>
  </si>
  <si>
    <t>17OZK05_108</t>
  </si>
  <si>
    <t>17OZK05_109</t>
  </si>
  <si>
    <t>17OZK05_110</t>
  </si>
  <si>
    <t>17OZK05_111</t>
  </si>
  <si>
    <t>17OZK05_112</t>
  </si>
  <si>
    <t>17OZK05_113</t>
  </si>
  <si>
    <t>17OZK05_114</t>
  </si>
  <si>
    <t>17OZK05_115</t>
  </si>
  <si>
    <t>Sample 17OZK12</t>
  </si>
  <si>
    <t>17OZK12_1</t>
  </si>
  <si>
    <t>17OZK12_2</t>
  </si>
  <si>
    <t>17OZK12_3</t>
  </si>
  <si>
    <t>17OZK12_4</t>
  </si>
  <si>
    <t>17OZK12_5</t>
  </si>
  <si>
    <t>17OZK12_6</t>
  </si>
  <si>
    <t>17OZK12_7</t>
  </si>
  <si>
    <t>17OZK12_8</t>
  </si>
  <si>
    <t>17OZK12_9</t>
  </si>
  <si>
    <t>17OZK12_10</t>
  </si>
  <si>
    <t>17OZK12_11</t>
  </si>
  <si>
    <t>17OZK12_12</t>
  </si>
  <si>
    <t>17OZK12_13</t>
  </si>
  <si>
    <t>17OZK12_14</t>
  </si>
  <si>
    <t>17OZK12_15</t>
  </si>
  <si>
    <t>17OZK12_16</t>
  </si>
  <si>
    <t>17OZK12_17</t>
  </si>
  <si>
    <t>17OZK12_18</t>
  </si>
  <si>
    <t>17OZK12_19</t>
  </si>
  <si>
    <t>17OZK12_20</t>
  </si>
  <si>
    <t>17OZK12_21</t>
  </si>
  <si>
    <t>17OZK12_22</t>
  </si>
  <si>
    <t>17OZK12_23</t>
  </si>
  <si>
    <t>17OZK12_24</t>
  </si>
  <si>
    <t>17OZK12_25</t>
  </si>
  <si>
    <t>17OZK12_26</t>
  </si>
  <si>
    <t>17OZK12_27</t>
  </si>
  <si>
    <t>17OZK12_28</t>
  </si>
  <si>
    <t>17OZK12_29</t>
  </si>
  <si>
    <t>17OZK12_30</t>
  </si>
  <si>
    <t>17OZK12_31</t>
  </si>
  <si>
    <t>17OZK12_32</t>
  </si>
  <si>
    <t>17OZK12_33</t>
  </si>
  <si>
    <t>17OZK12_34</t>
  </si>
  <si>
    <t>17OZK12_35</t>
  </si>
  <si>
    <t>17OZK12_36</t>
  </si>
  <si>
    <t>17OZK12_37</t>
  </si>
  <si>
    <t>17OZK12_38</t>
  </si>
  <si>
    <t>17OZK12_39</t>
  </si>
  <si>
    <t>17OZK12_40</t>
  </si>
  <si>
    <t>17OZK12_41</t>
  </si>
  <si>
    <t>17OZK12_42</t>
  </si>
  <si>
    <t>17OZK12_43</t>
  </si>
  <si>
    <t>17OZK12_44</t>
  </si>
  <si>
    <t>17OZK12_45</t>
  </si>
  <si>
    <t>17OZK12_46</t>
  </si>
  <si>
    <t>17OZK12_47</t>
  </si>
  <si>
    <t>17OZK12_48</t>
  </si>
  <si>
    <t>17OZK12_49</t>
  </si>
  <si>
    <t>17OZK12_50</t>
  </si>
  <si>
    <t>17OZK12_51</t>
  </si>
  <si>
    <t>17OZK12_52</t>
  </si>
  <si>
    <t>17OZK12_53</t>
  </si>
  <si>
    <t>17OZK12_54</t>
  </si>
  <si>
    <t>17OZK12_55</t>
  </si>
  <si>
    <t>17OZK12_56</t>
  </si>
  <si>
    <t>17OZK12_57</t>
  </si>
  <si>
    <t>17OZK12_58</t>
  </si>
  <si>
    <t>17OZK12_59</t>
  </si>
  <si>
    <t>17OZK12_60</t>
  </si>
  <si>
    <t>17OZK12_61</t>
  </si>
  <si>
    <t>17OZK12_62</t>
  </si>
  <si>
    <t>17OZK12_63</t>
  </si>
  <si>
    <t>17OZK12_64</t>
  </si>
  <si>
    <t>17OZK12_65</t>
  </si>
  <si>
    <t>17OZK12_66</t>
  </si>
  <si>
    <t>17OZK12_67</t>
  </si>
  <si>
    <t>17OZK12_68</t>
  </si>
  <si>
    <t>17OZK12_69</t>
  </si>
  <si>
    <t>17OZK12_70</t>
  </si>
  <si>
    <t>17OZK12_71</t>
  </si>
  <si>
    <t>17OZK12_72</t>
  </si>
  <si>
    <t>17OZK12_73</t>
  </si>
  <si>
    <t>17OZK12_74</t>
  </si>
  <si>
    <t>17OZK12_75</t>
  </si>
  <si>
    <t>17OZK12_76</t>
  </si>
  <si>
    <t>17OZK12_77</t>
  </si>
  <si>
    <t>17OZK12_78</t>
  </si>
  <si>
    <t>17OZK12_79</t>
  </si>
  <si>
    <t>17OZK12_80</t>
  </si>
  <si>
    <t>17OZK12_81</t>
  </si>
  <si>
    <t>17OZK12_82</t>
  </si>
  <si>
    <t>17OZK12_83</t>
  </si>
  <si>
    <t>17OZK12_84</t>
  </si>
  <si>
    <t>17OZK12_85</t>
  </si>
  <si>
    <t>17OZK12_86</t>
  </si>
  <si>
    <t>17OZK12_87</t>
  </si>
  <si>
    <t>17OZK12_88</t>
  </si>
  <si>
    <t>17OZK12_89</t>
  </si>
  <si>
    <t>17OZK12_90</t>
  </si>
  <si>
    <t>17OZK12_91</t>
  </si>
  <si>
    <t>17OZK12_92</t>
  </si>
  <si>
    <t>17OZK12_93</t>
  </si>
  <si>
    <t>17OZK12_94</t>
  </si>
  <si>
    <t>17OZK12_95</t>
  </si>
  <si>
    <t>17OZK12_96</t>
  </si>
  <si>
    <t>17OZK12_97</t>
  </si>
  <si>
    <t>17OZK12_98</t>
  </si>
  <si>
    <t>17OZK12_99</t>
  </si>
  <si>
    <t>17OZK12_100</t>
  </si>
  <si>
    <t>17OZK12_101</t>
  </si>
  <si>
    <t>17OZK12_102</t>
  </si>
  <si>
    <t>17OZK12_103</t>
  </si>
  <si>
    <t>17OZK12_104</t>
  </si>
  <si>
    <t>17OZK12_105</t>
  </si>
  <si>
    <t>17OZK12_106</t>
  </si>
  <si>
    <t>17OZK12_107</t>
  </si>
  <si>
    <t>17OZK12_108</t>
  </si>
  <si>
    <t>17OZK12_109</t>
  </si>
  <si>
    <t>17OZK12_110</t>
  </si>
  <si>
    <t>17OZK12_111</t>
  </si>
  <si>
    <t>17OZK12_112</t>
  </si>
  <si>
    <t>17OZK12_113</t>
  </si>
  <si>
    <t>17OZK12_114</t>
  </si>
  <si>
    <t>17OZK12_115</t>
  </si>
  <si>
    <t>17OZK12_116</t>
  </si>
  <si>
    <t>17OZK12_117</t>
  </si>
  <si>
    <t>17OZK12_118</t>
  </si>
  <si>
    <t>17OZK12_119</t>
  </si>
  <si>
    <t>17OZK12_120</t>
  </si>
  <si>
    <t>17OZK12_121</t>
  </si>
  <si>
    <t>17OZK12_122</t>
  </si>
  <si>
    <t>17OZK12_123</t>
  </si>
  <si>
    <t>17OZK12_124</t>
  </si>
  <si>
    <t>17OZK12_125</t>
  </si>
  <si>
    <t>Sample 17RIVER01</t>
  </si>
  <si>
    <t>17RIVER01_01</t>
  </si>
  <si>
    <t>17RIVER01_02</t>
  </si>
  <si>
    <t>17RIVER01_03</t>
  </si>
  <si>
    <t>17RIVER01_04</t>
  </si>
  <si>
    <t>17RIVER01_07</t>
  </si>
  <si>
    <t>17RIVER01_08</t>
  </si>
  <si>
    <t>17RIVER01_09</t>
  </si>
  <si>
    <t>17RIVER01_10</t>
  </si>
  <si>
    <t>17RIVER01_11</t>
  </si>
  <si>
    <t>17RIVER01_13</t>
  </si>
  <si>
    <t>17RIVER01_14</t>
  </si>
  <si>
    <t>17RIVER01_15</t>
  </si>
  <si>
    <t>17RIVER01_16</t>
  </si>
  <si>
    <t>17RIVER01_18</t>
  </si>
  <si>
    <t>17RIVER01_19</t>
  </si>
  <si>
    <t>17RIVER01_20</t>
  </si>
  <si>
    <t>17RIVER01_21</t>
  </si>
  <si>
    <t>17RIVER01_22</t>
  </si>
  <si>
    <t>17RIVER01_23</t>
  </si>
  <si>
    <t>17RIVER01_24</t>
  </si>
  <si>
    <t>17RIVER01_25</t>
  </si>
  <si>
    <t>17RIVER01_26</t>
  </si>
  <si>
    <t>17RIVER01_27</t>
  </si>
  <si>
    <t>17RIVER01_28</t>
  </si>
  <si>
    <t>17RIVER01_29</t>
  </si>
  <si>
    <t>17RIVER01_30</t>
  </si>
  <si>
    <t>17RIVER01_31</t>
  </si>
  <si>
    <t>17RIVER01_32</t>
  </si>
  <si>
    <t>17RIVER01_33</t>
  </si>
  <si>
    <t>17RIVER01_35</t>
  </si>
  <si>
    <t>17RIVER01_36</t>
  </si>
  <si>
    <t>17RIVER01_37</t>
  </si>
  <si>
    <t>17RIVER01_38</t>
  </si>
  <si>
    <t>17RIVER01_39</t>
  </si>
  <si>
    <t>17RIVER01_40</t>
  </si>
  <si>
    <t>17RIVER01_41</t>
  </si>
  <si>
    <t>17RIVER01_42</t>
  </si>
  <si>
    <t>17RIVER01_43</t>
  </si>
  <si>
    <t>17RIVER01_44</t>
  </si>
  <si>
    <t>17RIVER01_45</t>
  </si>
  <si>
    <t>17RIVER01_46</t>
  </si>
  <si>
    <t>17RIVER01_47</t>
  </si>
  <si>
    <t>17RIVER01_48</t>
  </si>
  <si>
    <t>17RIVER01_49</t>
  </si>
  <si>
    <t>Sample 17BASE01</t>
  </si>
  <si>
    <t>17BASE01_01</t>
  </si>
  <si>
    <t>17BASE01_02</t>
  </si>
  <si>
    <t>17BASE01_05</t>
  </si>
  <si>
    <t>17BASE01_06</t>
  </si>
  <si>
    <t>17BASE01_08</t>
  </si>
  <si>
    <t>17BASE01_09</t>
  </si>
  <si>
    <t>17BASE01_10</t>
  </si>
  <si>
    <t>17BASE01_11</t>
  </si>
  <si>
    <t>17BASE01_12</t>
  </si>
  <si>
    <t>17BASE01_14</t>
  </si>
  <si>
    <t>17BASE01_15</t>
  </si>
  <si>
    <t>17BASE01_16</t>
  </si>
  <si>
    <t>17BASE01_17</t>
  </si>
  <si>
    <t>17BASE01_18</t>
  </si>
  <si>
    <t>17BASE01_19</t>
  </si>
  <si>
    <t>17BASE01_20</t>
  </si>
  <si>
    <t>17BASE01_21</t>
  </si>
  <si>
    <t>17BASE01_23</t>
  </si>
  <si>
    <t>17BASE01_24</t>
  </si>
  <si>
    <t>17BASE01_25</t>
  </si>
  <si>
    <t>17BASE01_26</t>
  </si>
  <si>
    <t>17BASE01_28</t>
  </si>
  <si>
    <t>17BASE01_29</t>
  </si>
  <si>
    <t>17BASE01_30</t>
  </si>
  <si>
    <t>17BASE01_31</t>
  </si>
  <si>
    <t>17BASE01_32</t>
  </si>
  <si>
    <t>17BASE01_33</t>
  </si>
  <si>
    <t>17BASE01_35</t>
  </si>
  <si>
    <t>17BASE01_36</t>
  </si>
  <si>
    <t>17BASE01_37</t>
  </si>
  <si>
    <t>17BASE01_38</t>
  </si>
  <si>
    <t>17BASE01_39</t>
  </si>
  <si>
    <t>17BASE01_40</t>
  </si>
  <si>
    <t>17BASE01_41</t>
  </si>
  <si>
    <t>17BASE01_42</t>
  </si>
  <si>
    <t>17BASE01_43</t>
  </si>
  <si>
    <t>17BASE01_44</t>
  </si>
  <si>
    <t>17BASE01_45</t>
  </si>
  <si>
    <t>17BASE01_46</t>
  </si>
  <si>
    <t>17BASE01_47</t>
  </si>
  <si>
    <t>17BASE01_48</t>
  </si>
  <si>
    <t>17BASE01_49</t>
  </si>
  <si>
    <t>17BASE01_50</t>
  </si>
  <si>
    <t>17BASE01_51</t>
  </si>
  <si>
    <t>17BASE01_52</t>
  </si>
  <si>
    <t>17BASE01_54</t>
  </si>
  <si>
    <t>17BASE01_55</t>
  </si>
  <si>
    <t>17BASE01_56</t>
  </si>
  <si>
    <t>17BASE01_57</t>
  </si>
  <si>
    <t>17BASE01_58</t>
  </si>
  <si>
    <t>17BASE01_59</t>
  </si>
  <si>
    <t>17BASE01_60</t>
  </si>
  <si>
    <t>17BASE01_61</t>
  </si>
  <si>
    <t>17BASE01_62</t>
  </si>
  <si>
    <t>17BASE01_63</t>
  </si>
  <si>
    <t>17BASE01_64</t>
  </si>
  <si>
    <t>17BASE01_65</t>
  </si>
  <si>
    <t>17BASE01_66</t>
  </si>
  <si>
    <t>17BASE01_67</t>
  </si>
  <si>
    <t>17BASE01_68</t>
  </si>
  <si>
    <t>17BASE01_69</t>
  </si>
  <si>
    <t>17BASE01_70</t>
  </si>
  <si>
    <t>17BASE01_71</t>
  </si>
  <si>
    <t>17BASE01_72</t>
  </si>
  <si>
    <t>17BASE01_74</t>
  </si>
  <si>
    <t>17BASE01_76</t>
  </si>
  <si>
    <t>17BASE01_78</t>
  </si>
  <si>
    <t>17BASE01_79</t>
  </si>
  <si>
    <t>17BASE01_80</t>
  </si>
  <si>
    <t>17BASE01_81</t>
  </si>
  <si>
    <t>17BASE01_82</t>
  </si>
  <si>
    <t>17BASE01_83</t>
  </si>
  <si>
    <t>17BASE01_84</t>
  </si>
  <si>
    <t>17BASE01_85</t>
  </si>
  <si>
    <t>17BASE01_86</t>
  </si>
  <si>
    <t>17BASE01_87</t>
  </si>
  <si>
    <t>17BASE01_88</t>
  </si>
  <si>
    <t>17BASE01_89</t>
  </si>
  <si>
    <t>17BASE01_90</t>
  </si>
  <si>
    <t>17BASE01_91</t>
  </si>
  <si>
    <t>17BASE01_93</t>
  </si>
  <si>
    <t>17BASE01_94</t>
  </si>
  <si>
    <t>17BASE01_95</t>
  </si>
  <si>
    <t>17BASE01_97</t>
  </si>
  <si>
    <t>17BASE01_98</t>
  </si>
  <si>
    <t>17BASE01_99</t>
  </si>
  <si>
    <t>17BASE01_100</t>
  </si>
  <si>
    <t>17BASE01_101</t>
  </si>
  <si>
    <t>17BASE01_102</t>
  </si>
  <si>
    <t>17BASE01_104</t>
  </si>
  <si>
    <t>17BASE01_105</t>
  </si>
  <si>
    <t>17BASE01_106</t>
  </si>
  <si>
    <t>17BASE01_107</t>
  </si>
  <si>
    <t>Data Set S1.</t>
  </si>
  <si>
    <t>Sandstone Petrography Grain Counting Results from the Saricakaya Basin</t>
  </si>
  <si>
    <t>QtFL Proportions</t>
  </si>
  <si>
    <t>Lm-Lv-Ls Proportions</t>
  </si>
  <si>
    <t>Qm-F-Lt Proportions</t>
  </si>
  <si>
    <t>Qp-Lv-Ls Proportions</t>
  </si>
  <si>
    <t>Sample</t>
  </si>
  <si>
    <t>Member</t>
  </si>
  <si>
    <t>Stratigraphic Location</t>
  </si>
  <si>
    <t>DZ sample?</t>
  </si>
  <si>
    <t>F</t>
  </si>
  <si>
    <t>Lm</t>
  </si>
  <si>
    <t>Ls</t>
  </si>
  <si>
    <t>Carbonate</t>
  </si>
  <si>
    <t>Lv</t>
  </si>
  <si>
    <t>Qm</t>
  </si>
  <si>
    <t>Qp</t>
  </si>
  <si>
    <t>Phyllo</t>
  </si>
  <si>
    <t>Heavy</t>
  </si>
  <si>
    <t>Opaque</t>
  </si>
  <si>
    <t>Other</t>
  </si>
  <si>
    <t>Am</t>
  </si>
  <si>
    <t>Unknown</t>
  </si>
  <si>
    <t>TOTAL</t>
  </si>
  <si>
    <t>QFL tot</t>
  </si>
  <si>
    <t>%Qt (Qm+Qp)</t>
  </si>
  <si>
    <t>%F</t>
  </si>
  <si>
    <t>%L</t>
  </si>
  <si>
    <t>%Lm</t>
  </si>
  <si>
    <t>%Lv</t>
  </si>
  <si>
    <t>%Ls</t>
  </si>
  <si>
    <t>%Qm</t>
  </si>
  <si>
    <t>%Lt (L+Qp)</t>
  </si>
  <si>
    <t>%Qp</t>
  </si>
  <si>
    <t>16SKY02</t>
  </si>
  <si>
    <t>IEMUE0016</t>
  </si>
  <si>
    <t>Basal Cg</t>
  </si>
  <si>
    <t>Mayislar 01, 3.75 m</t>
  </si>
  <si>
    <t>No</t>
  </si>
  <si>
    <t>16SKY01</t>
  </si>
  <si>
    <t>IEMUE0015</t>
  </si>
  <si>
    <t>Mayislar 01, 40.75 m</t>
  </si>
  <si>
    <t>Mayislar 02, 2 m</t>
  </si>
  <si>
    <t>Yes</t>
  </si>
  <si>
    <t>16SKY05</t>
  </si>
  <si>
    <t>IEMUE0018</t>
  </si>
  <si>
    <t>L Lacust</t>
  </si>
  <si>
    <t>Mayislar 03, 10 m</t>
  </si>
  <si>
    <t>16SKY09</t>
  </si>
  <si>
    <t>IEMUE0019</t>
  </si>
  <si>
    <t>Mayislar 04, 14.5 m</t>
  </si>
  <si>
    <t>16SKY12</t>
  </si>
  <si>
    <t>IEMUE001B</t>
  </si>
  <si>
    <t>Mayislar 04, 45.5 m</t>
  </si>
  <si>
    <t>16SKY13</t>
  </si>
  <si>
    <t>IEMUE001C</t>
  </si>
  <si>
    <t>Mayislar 04, 67.5 m</t>
  </si>
  <si>
    <t>16SKY15</t>
  </si>
  <si>
    <t>IEMUE001D</t>
  </si>
  <si>
    <t>Mayislar 05, 29 m</t>
  </si>
  <si>
    <t>16SKY16</t>
  </si>
  <si>
    <t>IEMUE001E</t>
  </si>
  <si>
    <t>Mayislar 06, 6 m</t>
  </si>
  <si>
    <t>16SKY30</t>
  </si>
  <si>
    <t>IEMUE001N</t>
  </si>
  <si>
    <t>Red</t>
  </si>
  <si>
    <t>Igdir 01, 28 m</t>
  </si>
  <si>
    <t>16SKY29</t>
  </si>
  <si>
    <t>IEMUE001M</t>
  </si>
  <si>
    <t>Igdir 01, 86 m</t>
  </si>
  <si>
    <t>16SKY25</t>
  </si>
  <si>
    <t>IEMUE001J</t>
  </si>
  <si>
    <t>Igdir 03, 58 m</t>
  </si>
  <si>
    <t>Igdir 03, 85 m</t>
  </si>
  <si>
    <t>16SKY27</t>
  </si>
  <si>
    <t>IEMUE001L</t>
  </si>
  <si>
    <t>L Purple</t>
  </si>
  <si>
    <t>Igdir 03, 104 m</t>
  </si>
  <si>
    <t>16SKY32</t>
  </si>
  <si>
    <t>IEMUE001O</t>
  </si>
  <si>
    <t>Igdir 03, 128 m</t>
  </si>
  <si>
    <t>16SKY36</t>
  </si>
  <si>
    <t>IEMUE001P</t>
  </si>
  <si>
    <t>Igdir 03, 196 m</t>
  </si>
  <si>
    <t>16SKY39</t>
  </si>
  <si>
    <t>IEMUE001R</t>
  </si>
  <si>
    <t>Brown Cg</t>
  </si>
  <si>
    <t>Kapikaya 03, 29 m</t>
  </si>
  <si>
    <t>16SKY40</t>
  </si>
  <si>
    <t>IEMUE001S</t>
  </si>
  <si>
    <t>Kapikaya 03, 85 m</t>
  </si>
  <si>
    <t>Kapikaya 03, 127 m</t>
  </si>
  <si>
    <t>16SKY44</t>
  </si>
  <si>
    <t>IEMUE001U</t>
  </si>
  <si>
    <t>Kapikaya 03, 199 m</t>
  </si>
  <si>
    <t>16SKY47</t>
  </si>
  <si>
    <t>IEMUE001V</t>
  </si>
  <si>
    <t>U Lacust</t>
  </si>
  <si>
    <t>Kapikaya 04, 33 m</t>
  </si>
  <si>
    <t>Kapikaya 04, 127 m</t>
  </si>
  <si>
    <t>16SKY51</t>
  </si>
  <si>
    <t>IEMUE001X</t>
  </si>
  <si>
    <t>Kapikaya 04, 154 m</t>
  </si>
  <si>
    <t>Ozankoy 01, 113.5 m</t>
  </si>
  <si>
    <t>Ozankoy 02, 121 m</t>
  </si>
  <si>
    <t>Abbreviations:</t>
  </si>
  <si>
    <t>F: feldspar; Lm: metamorphic lithic; Ls: sandstone lithic; Lv: volcanic lithic; Phyllo: phyllosilicate; Qm: monocrystalline quartz; Qp: polycrystalline quartz; Am: amphibole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</si>
</sst>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0.000"/>
    <numFmt numFmtId="167" formatCode="0.000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u/>
      <sz val="10"/>
      <color theme="1"/>
      <name val="Times New Roman"/>
      <family val="1"/>
    </font>
    <font>
      <sz val="10"/>
      <color indexed="8"/>
      <name val="Times New Roman"/>
      <family val="1"/>
    </font>
    <font>
      <sz val="11"/>
      <color theme="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2" tint="-9.9948118533890809E-2"/>
      </right>
      <top/>
      <bottom style="medium">
        <color indexed="64"/>
      </bottom>
      <diagonal/>
    </border>
    <border>
      <left/>
      <right style="thin">
        <color theme="2" tint="-9.9948118533890809E-2"/>
      </right>
      <top/>
      <bottom style="medium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medium">
        <color indexed="64"/>
      </bottom>
      <diagonal/>
    </border>
    <border>
      <left style="thin">
        <color theme="2" tint="-9.9948118533890809E-2"/>
      </left>
      <right/>
      <top/>
      <bottom style="medium">
        <color indexed="64"/>
      </bottom>
      <diagonal/>
    </border>
    <border>
      <left style="medium">
        <color theme="1"/>
      </left>
      <right style="thin">
        <color theme="2" tint="-9.9948118533890809E-2"/>
      </right>
      <top/>
      <bottom style="medium">
        <color indexed="64"/>
      </bottom>
      <diagonal/>
    </border>
    <border>
      <left style="thin">
        <color theme="2" tint="-9.9948118533890809E-2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2" tint="-9.9948118533890809E-2"/>
      </right>
      <top/>
      <bottom style="medium">
        <color indexed="64"/>
      </bottom>
      <diagonal/>
    </border>
    <border>
      <left style="thin">
        <color theme="2" tint="-9.9948118533890809E-2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2" tint="-9.9948118533890809E-2"/>
      </right>
      <top/>
      <bottom style="thin">
        <color theme="0" tint="-0.499984740745262"/>
      </bottom>
      <diagonal/>
    </border>
    <border>
      <left/>
      <right style="thin">
        <color theme="2" tint="-9.9948118533890809E-2"/>
      </right>
      <top/>
      <bottom style="thin">
        <color theme="0" tint="-0.49998474074526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0" tint="-0.499984740745262"/>
      </bottom>
      <diagonal/>
    </border>
    <border>
      <left style="thin">
        <color theme="2" tint="-9.9948118533890809E-2"/>
      </left>
      <right/>
      <top/>
      <bottom style="thin">
        <color theme="0" tint="-0.499984740745262"/>
      </bottom>
      <diagonal/>
    </border>
    <border>
      <left style="medium">
        <color theme="1"/>
      </left>
      <right style="thin">
        <color theme="2" tint="-9.9948118533890809E-2"/>
      </right>
      <top/>
      <bottom style="thin">
        <color theme="0" tint="-0.499984740745262"/>
      </bottom>
      <diagonal/>
    </border>
    <border>
      <left style="thin">
        <color theme="2" tint="-9.9948118533890809E-2"/>
      </left>
      <right style="thin">
        <color theme="2" tint="-0.2499465926084170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indexed="64"/>
      </right>
      <top/>
      <bottom/>
      <diagonal/>
    </border>
    <border>
      <left style="thin">
        <color theme="2" tint="-9.9948118533890809E-2"/>
      </left>
      <right/>
      <top/>
      <bottom/>
      <diagonal/>
    </border>
    <border>
      <left style="thin">
        <color indexed="64"/>
      </left>
      <right style="thin">
        <color theme="2" tint="-9.9948118533890809E-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2" tint="-9.9948118533890809E-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2" tint="-9.9948118533890809E-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2" tint="-9.9948118533890809E-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theme="2" tint="-9.9948118533890809E-2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theme="2" tint="-9.9948118533890809E-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2" tint="-9.9948118533890809E-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2" tint="-9.9948118533890809E-2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theme="2" tint="-9.9948118533890809E-2"/>
      </right>
      <top style="thin">
        <color theme="0" tint="-0.499984740745262"/>
      </top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 tint="-0.499984740745262"/>
      </top>
      <bottom style="thin">
        <color indexed="64"/>
      </bottom>
      <diagonal/>
    </border>
    <border>
      <left style="thin">
        <color theme="2" tint="-9.9948118533890809E-2"/>
      </left>
      <right/>
      <top style="thin">
        <color theme="0" tint="-0.499984740745262"/>
      </top>
      <bottom style="thin">
        <color indexed="64"/>
      </bottom>
      <diagonal/>
    </border>
    <border>
      <left style="medium">
        <color theme="1"/>
      </left>
      <right style="thin">
        <color theme="2" tint="-9.9948118533890809E-2"/>
      </right>
      <top style="thin">
        <color theme="0" tint="-0.499984740745262"/>
      </top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indexed="64"/>
      </bottom>
      <diagonal/>
    </border>
    <border>
      <left style="thin">
        <color theme="2" tint="-9.9948118533890809E-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1">
    <xf numFmtId="0" fontId="0" fillId="0" borderId="0" xfId="0"/>
    <xf numFmtId="0" fontId="2" fillId="0" borderId="0" xfId="0" applyFont="1" applyAlignment="1">
      <alignment wrapText="1"/>
    </xf>
    <xf numFmtId="0" fontId="4" fillId="0" borderId="2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165" fontId="4" fillId="2" borderId="0" xfId="0" applyNumberFormat="1" applyFont="1" applyFill="1" applyAlignment="1">
      <alignment horizontal="center"/>
    </xf>
    <xf numFmtId="0" fontId="2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6" fillId="0" borderId="0" xfId="0" applyFont="1"/>
    <xf numFmtId="0" fontId="4" fillId="0" borderId="0" xfId="0" applyFont="1"/>
    <xf numFmtId="0" fontId="4" fillId="0" borderId="0" xfId="1" applyFont="1" applyAlignment="1">
      <alignment horizontal="left"/>
    </xf>
    <xf numFmtId="167" fontId="4" fillId="0" borderId="0" xfId="0" applyNumberFormat="1" applyFont="1"/>
    <xf numFmtId="165" fontId="4" fillId="0" borderId="0" xfId="0" applyNumberFormat="1" applyFont="1"/>
    <xf numFmtId="0" fontId="4" fillId="0" borderId="0" xfId="0" applyFont="1" applyAlignment="1">
      <alignment horizontal="left"/>
    </xf>
    <xf numFmtId="0" fontId="7" fillId="0" borderId="0" xfId="0" applyFont="1"/>
    <xf numFmtId="0" fontId="1" fillId="0" borderId="0" xfId="1" applyFont="1" applyAlignment="1">
      <alignment horizontal="left"/>
    </xf>
    <xf numFmtId="0" fontId="4" fillId="3" borderId="7" xfId="1" applyFont="1" applyFill="1" applyBorder="1" applyAlignment="1">
      <alignment horizontal="center"/>
    </xf>
    <xf numFmtId="0" fontId="4" fillId="3" borderId="9" xfId="1" applyFont="1" applyFill="1" applyBorder="1" applyAlignment="1">
      <alignment horizontal="center"/>
    </xf>
    <xf numFmtId="0" fontId="4" fillId="4" borderId="7" xfId="1" applyFont="1" applyFill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4" fillId="4" borderId="9" xfId="1" applyFont="1" applyFill="1" applyBorder="1" applyAlignment="1">
      <alignment horizontal="center" wrapText="1"/>
    </xf>
    <xf numFmtId="2" fontId="4" fillId="0" borderId="10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1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 wrapText="1"/>
    </xf>
    <xf numFmtId="0" fontId="4" fillId="0" borderId="11" xfId="1" applyFont="1" applyBorder="1" applyAlignment="1">
      <alignment horizontal="center"/>
    </xf>
    <xf numFmtId="0" fontId="4" fillId="5" borderId="1" xfId="0" applyFont="1" applyFill="1" applyBorder="1" applyAlignment="1">
      <alignment horizontal="center" wrapText="1"/>
    </xf>
    <xf numFmtId="0" fontId="4" fillId="5" borderId="9" xfId="0" applyFont="1" applyFill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6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165" fontId="4" fillId="0" borderId="0" xfId="0" applyNumberFormat="1" applyFont="1" applyAlignment="1">
      <alignment horizontal="center"/>
    </xf>
    <xf numFmtId="11" fontId="4" fillId="7" borderId="0" xfId="0" applyNumberFormat="1" applyFont="1" applyFill="1" applyAlignment="1">
      <alignment horizontal="center"/>
    </xf>
    <xf numFmtId="11" fontId="4" fillId="0" borderId="0" xfId="0" applyNumberFormat="1" applyFont="1" applyAlignment="1">
      <alignment horizontal="center"/>
    </xf>
    <xf numFmtId="0" fontId="2" fillId="0" borderId="0" xfId="0" applyFont="1" applyAlignment="1">
      <alignment horizontal="left" wrapText="1"/>
    </xf>
    <xf numFmtId="0" fontId="6" fillId="0" borderId="0" xfId="1" applyFont="1"/>
    <xf numFmtId="166" fontId="4" fillId="8" borderId="0" xfId="0" applyNumberFormat="1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8" fillId="0" borderId="0" xfId="0" applyFont="1"/>
    <xf numFmtId="0" fontId="2" fillId="0" borderId="0" xfId="0" applyFont="1"/>
    <xf numFmtId="0" fontId="4" fillId="0" borderId="3" xfId="0" applyFont="1" applyBorder="1"/>
    <xf numFmtId="0" fontId="4" fillId="0" borderId="4" xfId="0" applyFont="1" applyBorder="1"/>
    <xf numFmtId="0" fontId="4" fillId="0" borderId="12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5" fontId="1" fillId="8" borderId="21" xfId="0" applyNumberFormat="1" applyFont="1" applyFill="1" applyBorder="1" applyAlignment="1">
      <alignment horizontal="center"/>
    </xf>
    <xf numFmtId="165" fontId="1" fillId="8" borderId="17" xfId="0" applyNumberFormat="1" applyFont="1" applyFill="1" applyBorder="1" applyAlignment="1">
      <alignment horizontal="center"/>
    </xf>
    <xf numFmtId="165" fontId="1" fillId="8" borderId="20" xfId="0" applyNumberFormat="1" applyFont="1" applyFill="1" applyBorder="1" applyAlignment="1">
      <alignment horizontal="center"/>
    </xf>
    <xf numFmtId="0" fontId="1" fillId="10" borderId="21" xfId="0" applyFont="1" applyFill="1" applyBorder="1" applyAlignment="1">
      <alignment horizontal="center"/>
    </xf>
    <xf numFmtId="0" fontId="1" fillId="10" borderId="17" xfId="0" applyFont="1" applyFill="1" applyBorder="1" applyAlignment="1">
      <alignment horizontal="center"/>
    </xf>
    <xf numFmtId="0" fontId="1" fillId="10" borderId="20" xfId="0" applyFont="1" applyFill="1" applyBorder="1" applyAlignment="1">
      <alignment horizontal="center"/>
    </xf>
    <xf numFmtId="0" fontId="1" fillId="11" borderId="21" xfId="0" applyFont="1" applyFill="1" applyBorder="1" applyAlignment="1">
      <alignment horizontal="center"/>
    </xf>
    <xf numFmtId="0" fontId="1" fillId="11" borderId="17" xfId="0" applyFont="1" applyFill="1" applyBorder="1" applyAlignment="1">
      <alignment horizontal="center"/>
    </xf>
    <xf numFmtId="0" fontId="1" fillId="11" borderId="20" xfId="0" applyFont="1" applyFill="1" applyBorder="1" applyAlignment="1">
      <alignment horizontal="center"/>
    </xf>
    <xf numFmtId="0" fontId="1" fillId="12" borderId="21" xfId="0" applyFont="1" applyFill="1" applyBorder="1" applyAlignment="1">
      <alignment horizontal="center"/>
    </xf>
    <xf numFmtId="0" fontId="1" fillId="12" borderId="17" xfId="0" applyFont="1" applyFill="1" applyBorder="1" applyAlignment="1">
      <alignment horizontal="center"/>
    </xf>
    <xf numFmtId="0" fontId="1" fillId="12" borderId="22" xfId="0" applyFont="1" applyFill="1" applyBorder="1" applyAlignment="1">
      <alignment horizontal="center"/>
    </xf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165" fontId="4" fillId="8" borderId="30" xfId="0" applyNumberFormat="1" applyFont="1" applyFill="1" applyBorder="1" applyAlignment="1">
      <alignment horizontal="center"/>
    </xf>
    <xf numFmtId="165" fontId="4" fillId="8" borderId="31" xfId="0" applyNumberFormat="1" applyFont="1" applyFill="1" applyBorder="1" applyAlignment="1">
      <alignment horizontal="center"/>
    </xf>
    <xf numFmtId="165" fontId="4" fillId="8" borderId="32" xfId="0" applyNumberFormat="1" applyFont="1" applyFill="1" applyBorder="1" applyAlignment="1">
      <alignment horizontal="center"/>
    </xf>
    <xf numFmtId="165" fontId="4" fillId="10" borderId="30" xfId="0" applyNumberFormat="1" applyFont="1" applyFill="1" applyBorder="1"/>
    <xf numFmtId="165" fontId="4" fillId="10" borderId="31" xfId="0" applyNumberFormat="1" applyFont="1" applyFill="1" applyBorder="1"/>
    <xf numFmtId="165" fontId="4" fillId="10" borderId="32" xfId="0" applyNumberFormat="1" applyFont="1" applyFill="1" applyBorder="1"/>
    <xf numFmtId="165" fontId="4" fillId="11" borderId="30" xfId="0" applyNumberFormat="1" applyFont="1" applyFill="1" applyBorder="1"/>
    <xf numFmtId="165" fontId="4" fillId="11" borderId="31" xfId="0" applyNumberFormat="1" applyFont="1" applyFill="1" applyBorder="1"/>
    <xf numFmtId="165" fontId="4" fillId="11" borderId="32" xfId="0" applyNumberFormat="1" applyFont="1" applyFill="1" applyBorder="1"/>
    <xf numFmtId="165" fontId="4" fillId="12" borderId="30" xfId="0" applyNumberFormat="1" applyFont="1" applyFill="1" applyBorder="1"/>
    <xf numFmtId="165" fontId="4" fillId="12" borderId="33" xfId="0" applyNumberFormat="1" applyFont="1" applyFill="1" applyBorder="1"/>
    <xf numFmtId="165" fontId="4" fillId="12" borderId="29" xfId="0" applyNumberFormat="1" applyFont="1" applyFill="1" applyBorder="1"/>
    <xf numFmtId="0" fontId="4" fillId="0" borderId="34" xfId="0" applyFont="1" applyBorder="1"/>
    <xf numFmtId="0" fontId="4" fillId="0" borderId="35" xfId="0" applyFont="1" applyBorder="1"/>
    <xf numFmtId="0" fontId="4" fillId="0" borderId="36" xfId="0" applyFont="1" applyBorder="1"/>
    <xf numFmtId="0" fontId="4" fillId="0" borderId="37" xfId="0" applyFont="1" applyBorder="1"/>
    <xf numFmtId="0" fontId="4" fillId="0" borderId="38" xfId="0" applyFont="1" applyBorder="1"/>
    <xf numFmtId="0" fontId="1" fillId="0" borderId="39" xfId="0" applyFont="1" applyBorder="1"/>
    <xf numFmtId="0" fontId="1" fillId="0" borderId="40" xfId="0" applyFont="1" applyBorder="1"/>
    <xf numFmtId="165" fontId="4" fillId="8" borderId="23" xfId="0" applyNumberFormat="1" applyFont="1" applyFill="1" applyBorder="1" applyAlignment="1">
      <alignment horizontal="center"/>
    </xf>
    <xf numFmtId="165" fontId="4" fillId="8" borderId="25" xfId="0" applyNumberFormat="1" applyFont="1" applyFill="1" applyBorder="1" applyAlignment="1">
      <alignment horizontal="center"/>
    </xf>
    <xf numFmtId="165" fontId="4" fillId="8" borderId="41" xfId="0" applyNumberFormat="1" applyFont="1" applyFill="1" applyBorder="1" applyAlignment="1">
      <alignment horizontal="center"/>
    </xf>
    <xf numFmtId="165" fontId="4" fillId="10" borderId="23" xfId="0" applyNumberFormat="1" applyFont="1" applyFill="1" applyBorder="1"/>
    <xf numFmtId="165" fontId="4" fillId="10" borderId="25" xfId="0" applyNumberFormat="1" applyFont="1" applyFill="1" applyBorder="1"/>
    <xf numFmtId="165" fontId="4" fillId="10" borderId="41" xfId="0" applyNumberFormat="1" applyFont="1" applyFill="1" applyBorder="1"/>
    <xf numFmtId="165" fontId="4" fillId="11" borderId="23" xfId="0" applyNumberFormat="1" applyFont="1" applyFill="1" applyBorder="1"/>
    <xf numFmtId="165" fontId="4" fillId="11" borderId="25" xfId="0" applyNumberFormat="1" applyFont="1" applyFill="1" applyBorder="1"/>
    <xf numFmtId="165" fontId="4" fillId="11" borderId="41" xfId="0" applyNumberFormat="1" applyFont="1" applyFill="1" applyBorder="1"/>
    <xf numFmtId="165" fontId="4" fillId="12" borderId="23" xfId="0" applyNumberFormat="1" applyFont="1" applyFill="1" applyBorder="1"/>
    <xf numFmtId="165" fontId="4" fillId="12" borderId="25" xfId="0" applyNumberFormat="1" applyFont="1" applyFill="1" applyBorder="1"/>
    <xf numFmtId="165" fontId="4" fillId="12" borderId="41" xfId="0" applyNumberFormat="1" applyFont="1" applyFill="1" applyBorder="1"/>
    <xf numFmtId="0" fontId="1" fillId="0" borderId="42" xfId="0" applyFont="1" applyBorder="1"/>
    <xf numFmtId="0" fontId="1" fillId="0" borderId="43" xfId="0" applyFont="1" applyBorder="1"/>
    <xf numFmtId="165" fontId="4" fillId="8" borderId="34" xfId="0" applyNumberFormat="1" applyFont="1" applyFill="1" applyBorder="1" applyAlignment="1">
      <alignment horizontal="center"/>
    </xf>
    <xf numFmtId="165" fontId="4" fillId="8" borderId="36" xfId="0" applyNumberFormat="1" applyFont="1" applyFill="1" applyBorder="1" applyAlignment="1">
      <alignment horizontal="center"/>
    </xf>
    <xf numFmtId="165" fontId="4" fillId="8" borderId="44" xfId="0" applyNumberFormat="1" applyFont="1" applyFill="1" applyBorder="1" applyAlignment="1">
      <alignment horizontal="center"/>
    </xf>
    <xf numFmtId="165" fontId="4" fillId="10" borderId="34" xfId="0" applyNumberFormat="1" applyFont="1" applyFill="1" applyBorder="1"/>
    <xf numFmtId="165" fontId="4" fillId="10" borderId="36" xfId="0" applyNumberFormat="1" applyFont="1" applyFill="1" applyBorder="1"/>
    <xf numFmtId="165" fontId="4" fillId="10" borderId="44" xfId="0" applyNumberFormat="1" applyFont="1" applyFill="1" applyBorder="1"/>
    <xf numFmtId="165" fontId="4" fillId="11" borderId="34" xfId="0" applyNumberFormat="1" applyFont="1" applyFill="1" applyBorder="1"/>
    <xf numFmtId="165" fontId="4" fillId="11" borderId="36" xfId="0" applyNumberFormat="1" applyFont="1" applyFill="1" applyBorder="1"/>
    <xf numFmtId="165" fontId="4" fillId="11" borderId="44" xfId="0" applyNumberFormat="1" applyFont="1" applyFill="1" applyBorder="1"/>
    <xf numFmtId="165" fontId="4" fillId="12" borderId="34" xfId="0" applyNumberFormat="1" applyFont="1" applyFill="1" applyBorder="1"/>
    <xf numFmtId="165" fontId="4" fillId="12" borderId="36" xfId="0" applyNumberFormat="1" applyFont="1" applyFill="1" applyBorder="1"/>
    <xf numFmtId="165" fontId="4" fillId="12" borderId="44" xfId="0" applyNumberFormat="1" applyFont="1" applyFill="1" applyBorder="1"/>
    <xf numFmtId="0" fontId="4" fillId="13" borderId="34" xfId="0" applyFont="1" applyFill="1" applyBorder="1"/>
    <xf numFmtId="0" fontId="4" fillId="13" borderId="35" xfId="0" applyFont="1" applyFill="1" applyBorder="1"/>
    <xf numFmtId="0" fontId="4" fillId="13" borderId="36" xfId="0" applyFont="1" applyFill="1" applyBorder="1"/>
    <xf numFmtId="0" fontId="4" fillId="13" borderId="37" xfId="0" applyFont="1" applyFill="1" applyBorder="1"/>
    <xf numFmtId="0" fontId="4" fillId="13" borderId="38" xfId="0" applyFont="1" applyFill="1" applyBorder="1"/>
    <xf numFmtId="0" fontId="1" fillId="13" borderId="42" xfId="0" applyFont="1" applyFill="1" applyBorder="1"/>
    <xf numFmtId="0" fontId="1" fillId="13" borderId="43" xfId="0" applyFont="1" applyFill="1" applyBorder="1"/>
    <xf numFmtId="0" fontId="4" fillId="13" borderId="45" xfId="0" applyFont="1" applyFill="1" applyBorder="1"/>
    <xf numFmtId="0" fontId="4" fillId="13" borderId="46" xfId="0" applyFont="1" applyFill="1" applyBorder="1"/>
    <xf numFmtId="0" fontId="4" fillId="13" borderId="47" xfId="0" applyFont="1" applyFill="1" applyBorder="1"/>
    <xf numFmtId="0" fontId="4" fillId="13" borderId="48" xfId="0" applyFont="1" applyFill="1" applyBorder="1"/>
    <xf numFmtId="0" fontId="4" fillId="13" borderId="49" xfId="0" applyFont="1" applyFill="1" applyBorder="1"/>
    <xf numFmtId="0" fontId="1" fillId="13" borderId="50" xfId="0" applyFont="1" applyFill="1" applyBorder="1"/>
    <xf numFmtId="0" fontId="1" fillId="13" borderId="51" xfId="0" applyFont="1" applyFill="1" applyBorder="1"/>
    <xf numFmtId="165" fontId="4" fillId="8" borderId="45" xfId="0" applyNumberFormat="1" applyFont="1" applyFill="1" applyBorder="1" applyAlignment="1">
      <alignment horizontal="center"/>
    </xf>
    <xf numFmtId="165" fontId="4" fillId="8" borderId="47" xfId="0" applyNumberFormat="1" applyFont="1" applyFill="1" applyBorder="1" applyAlignment="1">
      <alignment horizontal="center"/>
    </xf>
    <xf numFmtId="165" fontId="4" fillId="8" borderId="51" xfId="0" applyNumberFormat="1" applyFont="1" applyFill="1" applyBorder="1" applyAlignment="1">
      <alignment horizontal="center"/>
    </xf>
    <xf numFmtId="165" fontId="4" fillId="10" borderId="45" xfId="0" applyNumberFormat="1" applyFont="1" applyFill="1" applyBorder="1"/>
    <xf numFmtId="165" fontId="4" fillId="10" borderId="47" xfId="0" applyNumberFormat="1" applyFont="1" applyFill="1" applyBorder="1"/>
    <xf numFmtId="165" fontId="4" fillId="10" borderId="51" xfId="0" applyNumberFormat="1" applyFont="1" applyFill="1" applyBorder="1"/>
    <xf numFmtId="165" fontId="4" fillId="11" borderId="45" xfId="0" applyNumberFormat="1" applyFont="1" applyFill="1" applyBorder="1"/>
    <xf numFmtId="165" fontId="4" fillId="11" borderId="47" xfId="0" applyNumberFormat="1" applyFont="1" applyFill="1" applyBorder="1"/>
    <xf numFmtId="165" fontId="4" fillId="11" borderId="51" xfId="0" applyNumberFormat="1" applyFont="1" applyFill="1" applyBorder="1"/>
    <xf numFmtId="165" fontId="4" fillId="12" borderId="45" xfId="0" applyNumberFormat="1" applyFont="1" applyFill="1" applyBorder="1"/>
    <xf numFmtId="165" fontId="4" fillId="12" borderId="47" xfId="0" applyNumberFormat="1" applyFont="1" applyFill="1" applyBorder="1"/>
    <xf numFmtId="165" fontId="4" fillId="12" borderId="51" xfId="0" applyNumberFormat="1" applyFont="1" applyFill="1" applyBorder="1"/>
    <xf numFmtId="0" fontId="2" fillId="0" borderId="0" xfId="0" applyFont="1" applyAlignment="1">
      <alignment horizontal="left" wrapText="1"/>
    </xf>
    <xf numFmtId="165" fontId="1" fillId="8" borderId="13" xfId="0" applyNumberFormat="1" applyFont="1" applyFill="1" applyBorder="1" applyAlignment="1">
      <alignment horizontal="center"/>
    </xf>
    <xf numFmtId="165" fontId="1" fillId="8" borderId="4" xfId="0" applyNumberFormat="1" applyFont="1" applyFill="1" applyBorder="1" applyAlignment="1">
      <alignment horizontal="center"/>
    </xf>
    <xf numFmtId="165" fontId="1" fillId="8" borderId="14" xfId="0" applyNumberFormat="1" applyFont="1" applyFill="1" applyBorder="1" applyAlignment="1">
      <alignment horizontal="center"/>
    </xf>
    <xf numFmtId="0" fontId="1" fillId="10" borderId="13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10" borderId="14" xfId="0" applyFont="1" applyFill="1" applyBorder="1" applyAlignment="1">
      <alignment horizontal="center"/>
    </xf>
    <xf numFmtId="0" fontId="1" fillId="11" borderId="13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11" borderId="14" xfId="0" applyFont="1" applyFill="1" applyBorder="1" applyAlignment="1">
      <alignment horizontal="center"/>
    </xf>
    <xf numFmtId="0" fontId="1" fillId="12" borderId="13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/>
    </xf>
    <xf numFmtId="0" fontId="1" fillId="12" borderId="5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FD0FC9F0-7F74-476A-ADC0-F5821CEFE4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236C4-D657-418D-98C7-94454814BBB7}">
  <sheetPr>
    <pageSetUpPr fitToPage="1"/>
  </sheetPr>
  <dimension ref="A1:AY36"/>
  <sheetViews>
    <sheetView zoomScale="91" workbookViewId="0">
      <selection sqref="A1:T2"/>
    </sheetView>
  </sheetViews>
  <sheetFormatPr defaultRowHeight="14.5" x14ac:dyDescent="0.7"/>
  <cols>
    <col min="1" max="1" width="11.08984375" style="45" bestFit="1" customWidth="1"/>
    <col min="2" max="2" width="11.08984375" style="45" customWidth="1"/>
    <col min="3" max="3" width="8.7265625" style="45"/>
    <col min="4" max="4" width="18.1796875" style="45" bestFit="1" customWidth="1"/>
    <col min="5" max="5" width="10" style="45" bestFit="1" customWidth="1"/>
    <col min="6" max="6" width="3.31640625" style="45" bestFit="1" customWidth="1"/>
    <col min="7" max="7" width="3.36328125" style="45" bestFit="1" customWidth="1"/>
    <col min="8" max="8" width="3.31640625" style="45" bestFit="1" customWidth="1"/>
    <col min="9" max="9" width="8.76953125" style="45" bestFit="1" customWidth="1"/>
    <col min="10" max="10" width="2.7265625" style="45" bestFit="1" customWidth="1"/>
    <col min="11" max="11" width="3.54296875" style="45" bestFit="1" customWidth="1"/>
    <col min="12" max="12" width="5.2265625" style="45" bestFit="1" customWidth="1"/>
    <col min="13" max="13" width="5.40625" style="45" bestFit="1" customWidth="1"/>
    <col min="14" max="14" width="5.04296875" style="45" bestFit="1" customWidth="1"/>
    <col min="15" max="15" width="6.6796875" style="45" bestFit="1" customWidth="1"/>
    <col min="16" max="16" width="4.6328125" style="45" bestFit="1" customWidth="1"/>
    <col min="17" max="17" width="3.453125" style="45" bestFit="1" customWidth="1"/>
    <col min="18" max="18" width="8" style="45" bestFit="1" customWidth="1"/>
    <col min="19" max="19" width="7" style="45" bestFit="1" customWidth="1"/>
    <col min="20" max="20" width="8.7265625" style="45"/>
    <col min="21" max="21" width="12.5" style="45" bestFit="1" customWidth="1"/>
    <col min="22" max="23" width="3.76953125" style="45" bestFit="1" customWidth="1"/>
    <col min="24" max="24" width="6.453125" style="45" customWidth="1"/>
    <col min="25" max="25" width="5.953125" style="45" customWidth="1"/>
    <col min="26" max="26" width="5.86328125" style="45" customWidth="1"/>
    <col min="27" max="27" width="5.40625" style="45" bestFit="1" customWidth="1"/>
    <col min="28" max="28" width="3.76953125" style="45" bestFit="1" customWidth="1"/>
    <col min="29" max="29" width="10.58984375" style="45" bestFit="1" customWidth="1"/>
    <col min="30" max="30" width="6.58984375" style="45" customWidth="1"/>
    <col min="31" max="31" width="6.2265625" style="45" customWidth="1"/>
    <col min="32" max="32" width="5.81640625" style="45" customWidth="1"/>
    <col min="33" max="16384" width="8.7265625" style="45"/>
  </cols>
  <sheetData>
    <row r="1" spans="1:37" ht="14.5" customHeight="1" x14ac:dyDescent="0.7">
      <c r="A1" s="146" t="s">
        <v>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</row>
    <row r="2" spans="1:37" ht="30.75" customHeight="1" x14ac:dyDescent="0.7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</row>
    <row r="4" spans="1:37" x14ac:dyDescent="0.7">
      <c r="A4" s="46" t="s">
        <v>1383</v>
      </c>
      <c r="B4" s="45" t="s">
        <v>1384</v>
      </c>
    </row>
    <row r="5" spans="1:37" ht="15.25" thickBot="1" x14ac:dyDescent="0.85">
      <c r="A5" s="46"/>
      <c r="B5" s="46"/>
    </row>
    <row r="6" spans="1:37" x14ac:dyDescent="0.7">
      <c r="A6" s="47"/>
      <c r="B6" s="48"/>
      <c r="C6" s="48"/>
      <c r="D6" s="48"/>
      <c r="E6" s="48"/>
      <c r="F6" s="49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147" t="s">
        <v>1385</v>
      </c>
      <c r="V6" s="148"/>
      <c r="W6" s="149"/>
      <c r="X6" s="150" t="s">
        <v>1386</v>
      </c>
      <c r="Y6" s="151"/>
      <c r="Z6" s="152"/>
      <c r="AA6" s="153" t="s">
        <v>1387</v>
      </c>
      <c r="AB6" s="154"/>
      <c r="AC6" s="155"/>
      <c r="AD6" s="156" t="s">
        <v>1388</v>
      </c>
      <c r="AE6" s="157"/>
      <c r="AF6" s="158"/>
      <c r="AG6" s="12"/>
      <c r="AH6" s="12"/>
      <c r="AI6" s="12"/>
      <c r="AJ6" s="12"/>
      <c r="AK6" s="12"/>
    </row>
    <row r="7" spans="1:37" ht="15.25" thickBot="1" x14ac:dyDescent="0.85">
      <c r="A7" s="50" t="s">
        <v>1389</v>
      </c>
      <c r="B7" s="51" t="s">
        <v>8</v>
      </c>
      <c r="C7" s="52" t="s">
        <v>1390</v>
      </c>
      <c r="D7" s="52" t="s">
        <v>1391</v>
      </c>
      <c r="E7" s="53" t="s">
        <v>1392</v>
      </c>
      <c r="F7" s="54" t="s">
        <v>1393</v>
      </c>
      <c r="G7" s="52" t="s">
        <v>1394</v>
      </c>
      <c r="H7" s="52" t="s">
        <v>1395</v>
      </c>
      <c r="I7" s="52" t="s">
        <v>1396</v>
      </c>
      <c r="J7" s="52" t="s">
        <v>1397</v>
      </c>
      <c r="K7" s="52" t="s">
        <v>1398</v>
      </c>
      <c r="L7" s="52" t="s">
        <v>1399</v>
      </c>
      <c r="M7" s="52" t="s">
        <v>1400</v>
      </c>
      <c r="N7" s="52" t="s">
        <v>1401</v>
      </c>
      <c r="O7" s="52" t="s">
        <v>1402</v>
      </c>
      <c r="P7" s="52" t="s">
        <v>1403</v>
      </c>
      <c r="Q7" s="52" t="s">
        <v>1404</v>
      </c>
      <c r="R7" s="52" t="s">
        <v>1405</v>
      </c>
      <c r="S7" s="52" t="s">
        <v>1406</v>
      </c>
      <c r="T7" s="55" t="s">
        <v>1407</v>
      </c>
      <c r="U7" s="56" t="s">
        <v>1408</v>
      </c>
      <c r="V7" s="57" t="s">
        <v>1409</v>
      </c>
      <c r="W7" s="58" t="s">
        <v>1410</v>
      </c>
      <c r="X7" s="59" t="s">
        <v>1411</v>
      </c>
      <c r="Y7" s="60" t="s">
        <v>1412</v>
      </c>
      <c r="Z7" s="61" t="s">
        <v>1413</v>
      </c>
      <c r="AA7" s="62" t="s">
        <v>1414</v>
      </c>
      <c r="AB7" s="63" t="s">
        <v>1409</v>
      </c>
      <c r="AC7" s="64" t="s">
        <v>1415</v>
      </c>
      <c r="AD7" s="65" t="s">
        <v>1416</v>
      </c>
      <c r="AE7" s="66" t="s">
        <v>1412</v>
      </c>
      <c r="AF7" s="67" t="s">
        <v>1413</v>
      </c>
      <c r="AG7" s="12"/>
      <c r="AH7" s="12"/>
      <c r="AI7" s="12"/>
      <c r="AJ7" s="12"/>
      <c r="AK7" s="12"/>
    </row>
    <row r="8" spans="1:37" x14ac:dyDescent="0.7">
      <c r="A8" s="68" t="s">
        <v>1417</v>
      </c>
      <c r="B8" s="69" t="s">
        <v>1418</v>
      </c>
      <c r="C8" s="70" t="s">
        <v>1419</v>
      </c>
      <c r="D8" s="70" t="s">
        <v>1420</v>
      </c>
      <c r="E8" s="71" t="s">
        <v>1421</v>
      </c>
      <c r="F8" s="72">
        <v>1</v>
      </c>
      <c r="G8" s="70">
        <v>26</v>
      </c>
      <c r="H8" s="70">
        <v>214</v>
      </c>
      <c r="I8" s="70">
        <v>116</v>
      </c>
      <c r="J8" s="70">
        <v>2</v>
      </c>
      <c r="K8" s="70">
        <v>12</v>
      </c>
      <c r="L8" s="70">
        <v>95</v>
      </c>
      <c r="M8" s="70">
        <v>1</v>
      </c>
      <c r="N8" s="70">
        <v>8</v>
      </c>
      <c r="O8" s="70">
        <v>45</v>
      </c>
      <c r="P8" s="70">
        <v>4</v>
      </c>
      <c r="Q8" s="70">
        <v>0</v>
      </c>
      <c r="R8" s="70">
        <v>0</v>
      </c>
      <c r="S8" s="73">
        <f>SUM(F8:R8)</f>
        <v>524</v>
      </c>
      <c r="T8" s="74">
        <v>350</v>
      </c>
      <c r="U8" s="75">
        <v>30.571428571428573</v>
      </c>
      <c r="V8" s="76">
        <v>0.2857142857142857</v>
      </c>
      <c r="W8" s="77">
        <v>69.142857142857139</v>
      </c>
      <c r="X8" s="78">
        <v>10.743801652892563</v>
      </c>
      <c r="Y8" s="79">
        <v>0.82644628099173556</v>
      </c>
      <c r="Z8" s="80">
        <v>88.429752066115711</v>
      </c>
      <c r="AA8" s="81">
        <v>3.4285714285714288</v>
      </c>
      <c r="AB8" s="82">
        <v>0.2857142857142857</v>
      </c>
      <c r="AC8" s="83">
        <v>96.285714285714292</v>
      </c>
      <c r="AD8" s="84">
        <v>30.54662379421222</v>
      </c>
      <c r="AE8" s="85">
        <v>0.64308681672025725</v>
      </c>
      <c r="AF8" s="86">
        <v>68.81028938906752</v>
      </c>
      <c r="AG8" s="15"/>
      <c r="AH8" s="15"/>
      <c r="AI8" s="15"/>
      <c r="AJ8" s="15"/>
      <c r="AK8" s="12"/>
    </row>
    <row r="9" spans="1:37" x14ac:dyDescent="0.7">
      <c r="A9" s="87" t="s">
        <v>1422</v>
      </c>
      <c r="B9" s="88" t="s">
        <v>1423</v>
      </c>
      <c r="C9" s="89" t="s">
        <v>1419</v>
      </c>
      <c r="D9" s="89" t="s">
        <v>1424</v>
      </c>
      <c r="E9" s="90" t="s">
        <v>1421</v>
      </c>
      <c r="F9" s="91">
        <v>1</v>
      </c>
      <c r="G9" s="89">
        <v>4</v>
      </c>
      <c r="H9" s="89">
        <v>162</v>
      </c>
      <c r="I9" s="89">
        <v>3</v>
      </c>
      <c r="J9" s="89">
        <v>0</v>
      </c>
      <c r="K9" s="89">
        <v>65</v>
      </c>
      <c r="L9" s="89">
        <v>92</v>
      </c>
      <c r="M9" s="89">
        <v>7</v>
      </c>
      <c r="N9" s="89">
        <v>35</v>
      </c>
      <c r="O9" s="89">
        <v>94</v>
      </c>
      <c r="P9" s="89">
        <v>10</v>
      </c>
      <c r="Q9" s="89">
        <v>0</v>
      </c>
      <c r="R9" s="89">
        <v>0</v>
      </c>
      <c r="S9" s="92">
        <f>SUM(F9:R9)</f>
        <v>473</v>
      </c>
      <c r="T9" s="93">
        <f>SUM(K9:L9)+F9+G9+H9+J9</f>
        <v>324</v>
      </c>
      <c r="U9" s="94">
        <v>48.456790123456791</v>
      </c>
      <c r="V9" s="95">
        <v>0.30864197530864196</v>
      </c>
      <c r="W9" s="96">
        <v>51.23456790123457</v>
      </c>
      <c r="X9" s="97">
        <v>2.4096385542168677</v>
      </c>
      <c r="Y9" s="98">
        <v>0</v>
      </c>
      <c r="Z9" s="99">
        <v>97.590361445783131</v>
      </c>
      <c r="AA9" s="100">
        <v>20.061728395061728</v>
      </c>
      <c r="AB9" s="101">
        <v>0.30864197530864196</v>
      </c>
      <c r="AC9" s="102">
        <v>79.629629629629633</v>
      </c>
      <c r="AD9" s="103">
        <v>36.220472440944881</v>
      </c>
      <c r="AE9" s="104">
        <v>0</v>
      </c>
      <c r="AF9" s="105">
        <v>63.779527559055119</v>
      </c>
      <c r="AG9" s="15"/>
      <c r="AH9" s="15"/>
      <c r="AI9" s="15"/>
      <c r="AJ9" s="15"/>
      <c r="AK9" s="12"/>
    </row>
    <row r="10" spans="1:37" x14ac:dyDescent="0.7">
      <c r="A10" s="87" t="s">
        <v>213</v>
      </c>
      <c r="B10" s="88" t="s">
        <v>214</v>
      </c>
      <c r="C10" s="89" t="s">
        <v>1419</v>
      </c>
      <c r="D10" s="89" t="s">
        <v>1425</v>
      </c>
      <c r="E10" s="90" t="s">
        <v>1426</v>
      </c>
      <c r="F10" s="91">
        <v>2</v>
      </c>
      <c r="G10" s="89">
        <v>84</v>
      </c>
      <c r="H10" s="89">
        <v>138</v>
      </c>
      <c r="I10" s="89">
        <v>8</v>
      </c>
      <c r="J10" s="89">
        <v>0</v>
      </c>
      <c r="K10" s="89">
        <v>39</v>
      </c>
      <c r="L10" s="89">
        <v>60</v>
      </c>
      <c r="M10" s="89">
        <v>21</v>
      </c>
      <c r="N10" s="89">
        <v>11</v>
      </c>
      <c r="O10" s="89">
        <v>58</v>
      </c>
      <c r="P10" s="89">
        <v>0</v>
      </c>
      <c r="Q10" s="89">
        <v>0</v>
      </c>
      <c r="R10" s="89">
        <v>10</v>
      </c>
      <c r="S10" s="106">
        <f t="shared" ref="S10:S32" si="0">SUM(F10:R10)</f>
        <v>431</v>
      </c>
      <c r="T10" s="107">
        <v>323</v>
      </c>
      <c r="U10" s="108">
        <v>30.650154798761609</v>
      </c>
      <c r="V10" s="109">
        <v>0.61919504643962853</v>
      </c>
      <c r="W10" s="110">
        <v>68.730650154798766</v>
      </c>
      <c r="X10" s="111">
        <v>37.837837837837839</v>
      </c>
      <c r="Y10" s="112">
        <v>0</v>
      </c>
      <c r="Z10" s="113">
        <v>62.162162162162161</v>
      </c>
      <c r="AA10" s="114">
        <v>12.074303405572756</v>
      </c>
      <c r="AB10" s="115">
        <v>0.61919504643962853</v>
      </c>
      <c r="AC10" s="116">
        <v>87.306501547987608</v>
      </c>
      <c r="AD10" s="117">
        <v>30.303030303030305</v>
      </c>
      <c r="AE10" s="118">
        <v>0</v>
      </c>
      <c r="AF10" s="119">
        <v>69.696969696969703</v>
      </c>
      <c r="AG10" s="15"/>
      <c r="AH10" s="15"/>
      <c r="AI10" s="15"/>
      <c r="AJ10" s="15"/>
      <c r="AK10" s="12"/>
    </row>
    <row r="11" spans="1:37" x14ac:dyDescent="0.7">
      <c r="A11" s="120" t="s">
        <v>1427</v>
      </c>
      <c r="B11" s="121" t="s">
        <v>1428</v>
      </c>
      <c r="C11" s="122" t="s">
        <v>1429</v>
      </c>
      <c r="D11" s="122" t="s">
        <v>1430</v>
      </c>
      <c r="E11" s="123" t="s">
        <v>1421</v>
      </c>
      <c r="F11" s="124">
        <v>9</v>
      </c>
      <c r="G11" s="122">
        <v>91</v>
      </c>
      <c r="H11" s="122">
        <v>104</v>
      </c>
      <c r="I11" s="122">
        <v>8</v>
      </c>
      <c r="J11" s="122">
        <v>5</v>
      </c>
      <c r="K11" s="122">
        <v>69</v>
      </c>
      <c r="L11" s="122">
        <v>70</v>
      </c>
      <c r="M11" s="122">
        <v>0</v>
      </c>
      <c r="N11" s="122">
        <v>3</v>
      </c>
      <c r="O11" s="122">
        <v>79</v>
      </c>
      <c r="P11" s="122">
        <v>1</v>
      </c>
      <c r="Q11" s="122">
        <v>0</v>
      </c>
      <c r="R11" s="122">
        <v>9</v>
      </c>
      <c r="S11" s="125">
        <f t="shared" si="0"/>
        <v>448</v>
      </c>
      <c r="T11" s="126">
        <v>348</v>
      </c>
      <c r="U11" s="108">
        <v>39.94252873563218</v>
      </c>
      <c r="V11" s="109">
        <v>2.5862068965517242</v>
      </c>
      <c r="W11" s="110">
        <v>57.47126436781609</v>
      </c>
      <c r="X11" s="111">
        <v>45.5</v>
      </c>
      <c r="Y11" s="112">
        <v>2.5</v>
      </c>
      <c r="Z11" s="113">
        <v>52</v>
      </c>
      <c r="AA11" s="114">
        <v>19.827586206896552</v>
      </c>
      <c r="AB11" s="115">
        <v>2.5862068965517242</v>
      </c>
      <c r="AC11" s="116">
        <v>77.58620689655173</v>
      </c>
      <c r="AD11" s="117">
        <v>39.106145251396647</v>
      </c>
      <c r="AE11" s="118">
        <v>2.7932960893854748</v>
      </c>
      <c r="AF11" s="119">
        <v>58.100558659217882</v>
      </c>
      <c r="AG11" s="15"/>
      <c r="AH11" s="15"/>
      <c r="AI11" s="15"/>
      <c r="AJ11" s="15"/>
      <c r="AK11" s="12"/>
    </row>
    <row r="12" spans="1:37" x14ac:dyDescent="0.7">
      <c r="A12" s="120" t="s">
        <v>1431</v>
      </c>
      <c r="B12" s="121" t="s">
        <v>1432</v>
      </c>
      <c r="C12" s="122" t="s">
        <v>1429</v>
      </c>
      <c r="D12" s="122" t="s">
        <v>1433</v>
      </c>
      <c r="E12" s="123" t="s">
        <v>1421</v>
      </c>
      <c r="F12" s="124">
        <v>7</v>
      </c>
      <c r="G12" s="122">
        <v>14</v>
      </c>
      <c r="H12" s="122">
        <v>265</v>
      </c>
      <c r="I12" s="122">
        <v>5</v>
      </c>
      <c r="J12" s="122">
        <v>2</v>
      </c>
      <c r="K12" s="122">
        <v>18</v>
      </c>
      <c r="L12" s="122">
        <v>0</v>
      </c>
      <c r="M12" s="122">
        <v>18</v>
      </c>
      <c r="N12" s="122">
        <v>3</v>
      </c>
      <c r="O12" s="122">
        <v>7</v>
      </c>
      <c r="P12" s="122">
        <v>0</v>
      </c>
      <c r="Q12" s="122">
        <v>0</v>
      </c>
      <c r="R12" s="122">
        <v>2</v>
      </c>
      <c r="S12" s="125">
        <f t="shared" si="0"/>
        <v>341</v>
      </c>
      <c r="T12" s="126">
        <v>306</v>
      </c>
      <c r="U12" s="108">
        <v>5.8823529411764701</v>
      </c>
      <c r="V12" s="109">
        <v>2.2875816993464051</v>
      </c>
      <c r="W12" s="110">
        <v>91.830065359477118</v>
      </c>
      <c r="X12" s="111">
        <v>4.9822064056939501</v>
      </c>
      <c r="Y12" s="112">
        <v>0.71174377224199281</v>
      </c>
      <c r="Z12" s="113">
        <v>94.306049822064054</v>
      </c>
      <c r="AA12" s="114">
        <v>5.8823529411764701</v>
      </c>
      <c r="AB12" s="115">
        <v>2.2875816993464051</v>
      </c>
      <c r="AC12" s="116">
        <v>91.830065359477118</v>
      </c>
      <c r="AD12" s="117">
        <v>0</v>
      </c>
      <c r="AE12" s="118">
        <v>0.74906367041198507</v>
      </c>
      <c r="AF12" s="119">
        <v>99.250936329588015</v>
      </c>
      <c r="AG12" s="15"/>
      <c r="AH12" s="15"/>
      <c r="AI12" s="15"/>
      <c r="AJ12" s="15"/>
      <c r="AK12" s="12"/>
    </row>
    <row r="13" spans="1:37" x14ac:dyDescent="0.7">
      <c r="A13" s="120" t="s">
        <v>1434</v>
      </c>
      <c r="B13" s="121" t="s">
        <v>1435</v>
      </c>
      <c r="C13" s="122" t="s">
        <v>1429</v>
      </c>
      <c r="D13" s="122" t="s">
        <v>1436</v>
      </c>
      <c r="E13" s="123" t="s">
        <v>1421</v>
      </c>
      <c r="F13" s="124">
        <v>178</v>
      </c>
      <c r="G13" s="122">
        <v>60</v>
      </c>
      <c r="H13" s="122">
        <v>28</v>
      </c>
      <c r="I13" s="122">
        <v>3</v>
      </c>
      <c r="J13" s="122">
        <v>2</v>
      </c>
      <c r="K13" s="122">
        <v>72</v>
      </c>
      <c r="L13" s="122">
        <v>11</v>
      </c>
      <c r="M13" s="122">
        <v>15</v>
      </c>
      <c r="N13" s="122">
        <v>27</v>
      </c>
      <c r="O13" s="122">
        <v>73</v>
      </c>
      <c r="P13" s="122">
        <v>30</v>
      </c>
      <c r="Q13" s="122">
        <v>47</v>
      </c>
      <c r="R13" s="122">
        <v>17</v>
      </c>
      <c r="S13" s="125">
        <f t="shared" si="0"/>
        <v>563</v>
      </c>
      <c r="T13" s="126">
        <v>351</v>
      </c>
      <c r="U13" s="108">
        <v>23.646723646723647</v>
      </c>
      <c r="V13" s="109">
        <v>50.712250712250714</v>
      </c>
      <c r="W13" s="110">
        <v>25.641025641025639</v>
      </c>
      <c r="X13" s="111">
        <v>66.666666666666657</v>
      </c>
      <c r="Y13" s="112">
        <v>2.2222222222222223</v>
      </c>
      <c r="Z13" s="113">
        <v>31.111111111111111</v>
      </c>
      <c r="AA13" s="114">
        <v>20.512820512820511</v>
      </c>
      <c r="AB13" s="115">
        <v>50.712250712250714</v>
      </c>
      <c r="AC13" s="116">
        <v>28.774928774928775</v>
      </c>
      <c r="AD13" s="117">
        <v>26.829268292682929</v>
      </c>
      <c r="AE13" s="118">
        <v>4.8780487804878048</v>
      </c>
      <c r="AF13" s="119">
        <v>68.292682926829272</v>
      </c>
      <c r="AG13" s="15"/>
      <c r="AH13" s="15"/>
      <c r="AI13" s="15"/>
      <c r="AJ13" s="15"/>
      <c r="AK13" s="12"/>
    </row>
    <row r="14" spans="1:37" x14ac:dyDescent="0.7">
      <c r="A14" s="120" t="s">
        <v>1437</v>
      </c>
      <c r="B14" s="121" t="s">
        <v>1438</v>
      </c>
      <c r="C14" s="122" t="s">
        <v>1429</v>
      </c>
      <c r="D14" s="122" t="s">
        <v>1439</v>
      </c>
      <c r="E14" s="123" t="s">
        <v>1421</v>
      </c>
      <c r="F14" s="124">
        <v>10</v>
      </c>
      <c r="G14" s="122">
        <v>105</v>
      </c>
      <c r="H14" s="122">
        <v>75</v>
      </c>
      <c r="I14" s="122">
        <v>8</v>
      </c>
      <c r="J14" s="122">
        <v>68</v>
      </c>
      <c r="K14" s="122">
        <v>37</v>
      </c>
      <c r="L14" s="122">
        <v>13</v>
      </c>
      <c r="M14" s="122">
        <v>3</v>
      </c>
      <c r="N14" s="122">
        <v>6</v>
      </c>
      <c r="O14" s="122">
        <v>13</v>
      </c>
      <c r="P14" s="122">
        <v>0</v>
      </c>
      <c r="Q14" s="122">
        <v>0</v>
      </c>
      <c r="R14" s="122">
        <v>14</v>
      </c>
      <c r="S14" s="125">
        <f t="shared" si="0"/>
        <v>352</v>
      </c>
      <c r="T14" s="126">
        <v>308</v>
      </c>
      <c r="U14" s="108">
        <v>16.233766233766232</v>
      </c>
      <c r="V14" s="109">
        <v>3.2467532467532463</v>
      </c>
      <c r="W14" s="110">
        <v>80.519480519480524</v>
      </c>
      <c r="X14" s="111">
        <v>42.338709677419359</v>
      </c>
      <c r="Y14" s="112">
        <v>27.419354838709676</v>
      </c>
      <c r="Z14" s="113">
        <v>30.241935483870968</v>
      </c>
      <c r="AA14" s="114">
        <v>12.012987012987013</v>
      </c>
      <c r="AB14" s="115">
        <v>3.2467532467532463</v>
      </c>
      <c r="AC14" s="116">
        <v>84.740259740259745</v>
      </c>
      <c r="AD14" s="117">
        <v>8.3333333333333321</v>
      </c>
      <c r="AE14" s="118">
        <v>43.589743589743591</v>
      </c>
      <c r="AF14" s="119">
        <v>48.07692307692308</v>
      </c>
      <c r="AG14" s="15"/>
      <c r="AH14" s="15"/>
      <c r="AI14" s="15"/>
      <c r="AJ14" s="15"/>
      <c r="AK14" s="12"/>
    </row>
    <row r="15" spans="1:37" x14ac:dyDescent="0.7">
      <c r="A15" s="120" t="s">
        <v>1440</v>
      </c>
      <c r="B15" s="121" t="s">
        <v>1441</v>
      </c>
      <c r="C15" s="122" t="s">
        <v>1429</v>
      </c>
      <c r="D15" s="122" t="s">
        <v>1442</v>
      </c>
      <c r="E15" s="123" t="s">
        <v>1421</v>
      </c>
      <c r="F15" s="124">
        <v>54</v>
      </c>
      <c r="G15" s="122">
        <v>83</v>
      </c>
      <c r="H15" s="122">
        <v>152</v>
      </c>
      <c r="I15" s="122">
        <v>1</v>
      </c>
      <c r="J15" s="122">
        <v>0</v>
      </c>
      <c r="K15" s="122">
        <v>40</v>
      </c>
      <c r="L15" s="122">
        <v>16</v>
      </c>
      <c r="M15" s="122">
        <v>2</v>
      </c>
      <c r="N15" s="122">
        <v>2</v>
      </c>
      <c r="O15" s="122">
        <v>9</v>
      </c>
      <c r="P15" s="122">
        <v>0</v>
      </c>
      <c r="Q15" s="122">
        <v>0</v>
      </c>
      <c r="R15" s="122">
        <v>2</v>
      </c>
      <c r="S15" s="125">
        <f t="shared" si="0"/>
        <v>361</v>
      </c>
      <c r="T15" s="126">
        <v>345</v>
      </c>
      <c r="U15" s="108">
        <v>16.231884057971012</v>
      </c>
      <c r="V15" s="109">
        <v>15.65217391304348</v>
      </c>
      <c r="W15" s="110">
        <v>68.115942028985515</v>
      </c>
      <c r="X15" s="111">
        <v>35.319148936170215</v>
      </c>
      <c r="Y15" s="112">
        <v>0</v>
      </c>
      <c r="Z15" s="113">
        <v>64.680851063829792</v>
      </c>
      <c r="AA15" s="114">
        <v>11.594202898550725</v>
      </c>
      <c r="AB15" s="115">
        <v>15.65217391304348</v>
      </c>
      <c r="AC15" s="116">
        <v>72.753623188405797</v>
      </c>
      <c r="AD15" s="117">
        <v>9.5238095238095237</v>
      </c>
      <c r="AE15" s="118">
        <v>0</v>
      </c>
      <c r="AF15" s="119">
        <v>90.476190476190482</v>
      </c>
      <c r="AG15" s="15"/>
      <c r="AH15" s="15"/>
      <c r="AI15" s="15"/>
      <c r="AJ15" s="15"/>
      <c r="AK15" s="12"/>
    </row>
    <row r="16" spans="1:37" x14ac:dyDescent="0.7">
      <c r="A16" s="120" t="s">
        <v>1443</v>
      </c>
      <c r="B16" s="121" t="s">
        <v>1444</v>
      </c>
      <c r="C16" s="122" t="s">
        <v>1429</v>
      </c>
      <c r="D16" s="122" t="s">
        <v>1445</v>
      </c>
      <c r="E16" s="123" t="s">
        <v>1421</v>
      </c>
      <c r="F16" s="124">
        <v>248</v>
      </c>
      <c r="G16" s="122">
        <v>5</v>
      </c>
      <c r="H16" s="122">
        <v>24</v>
      </c>
      <c r="I16" s="122">
        <v>0</v>
      </c>
      <c r="J16" s="122">
        <v>26</v>
      </c>
      <c r="K16" s="122">
        <v>8</v>
      </c>
      <c r="L16" s="122">
        <v>0</v>
      </c>
      <c r="M16" s="122">
        <v>2</v>
      </c>
      <c r="N16" s="122">
        <v>5</v>
      </c>
      <c r="O16" s="122">
        <v>59</v>
      </c>
      <c r="P16" s="122">
        <v>115</v>
      </c>
      <c r="Q16" s="122">
        <v>2</v>
      </c>
      <c r="R16" s="122">
        <v>2</v>
      </c>
      <c r="S16" s="125">
        <f t="shared" si="0"/>
        <v>496</v>
      </c>
      <c r="T16" s="126">
        <v>311</v>
      </c>
      <c r="U16" s="108">
        <v>2.572347266881029</v>
      </c>
      <c r="V16" s="109">
        <v>79.742765273311903</v>
      </c>
      <c r="W16" s="110">
        <v>17.684887459807076</v>
      </c>
      <c r="X16" s="111">
        <v>9.0909090909090917</v>
      </c>
      <c r="Y16" s="112">
        <v>47.272727272727273</v>
      </c>
      <c r="Z16" s="113">
        <v>43.636363636363633</v>
      </c>
      <c r="AA16" s="114">
        <v>2.572347266881029</v>
      </c>
      <c r="AB16" s="115">
        <v>79.742765273311903</v>
      </c>
      <c r="AC16" s="116">
        <v>17.684887459807076</v>
      </c>
      <c r="AD16" s="117">
        <v>0</v>
      </c>
      <c r="AE16" s="118">
        <v>52</v>
      </c>
      <c r="AF16" s="119">
        <v>48</v>
      </c>
      <c r="AG16" s="15"/>
      <c r="AH16" s="15"/>
      <c r="AI16" s="15"/>
      <c r="AJ16" s="15"/>
      <c r="AK16" s="12"/>
    </row>
    <row r="17" spans="1:51" x14ac:dyDescent="0.7">
      <c r="A17" s="87" t="s">
        <v>1446</v>
      </c>
      <c r="B17" s="88" t="s">
        <v>1447</v>
      </c>
      <c r="C17" s="89" t="s">
        <v>1448</v>
      </c>
      <c r="D17" s="89" t="s">
        <v>1449</v>
      </c>
      <c r="E17" s="90" t="s">
        <v>1421</v>
      </c>
      <c r="F17" s="91">
        <v>7</v>
      </c>
      <c r="G17" s="89">
        <v>5</v>
      </c>
      <c r="H17" s="89">
        <v>467</v>
      </c>
      <c r="I17" s="89">
        <v>5</v>
      </c>
      <c r="J17" s="89">
        <v>7</v>
      </c>
      <c r="K17" s="89">
        <v>51</v>
      </c>
      <c r="L17" s="89">
        <v>16</v>
      </c>
      <c r="M17" s="89">
        <v>17</v>
      </c>
      <c r="N17" s="89">
        <v>13</v>
      </c>
      <c r="O17" s="89">
        <v>19</v>
      </c>
      <c r="P17" s="89">
        <v>4</v>
      </c>
      <c r="Q17" s="89">
        <v>0</v>
      </c>
      <c r="R17" s="89">
        <v>14</v>
      </c>
      <c r="S17" s="106">
        <f>SUM(F17:R17)</f>
        <v>625</v>
      </c>
      <c r="T17" s="107">
        <v>553</v>
      </c>
      <c r="U17" s="108">
        <v>12.115732368896925</v>
      </c>
      <c r="V17" s="109">
        <v>1.2658227848101267</v>
      </c>
      <c r="W17" s="110">
        <v>86.618444846292959</v>
      </c>
      <c r="X17" s="111">
        <v>1.0438413361169103</v>
      </c>
      <c r="Y17" s="112">
        <v>1.4613778705636742</v>
      </c>
      <c r="Z17" s="113">
        <v>97.494780793319407</v>
      </c>
      <c r="AA17" s="114">
        <v>9.2224231464737798</v>
      </c>
      <c r="AB17" s="115">
        <v>1.2658227848101267</v>
      </c>
      <c r="AC17" s="116">
        <v>89.511754068716101</v>
      </c>
      <c r="AD17" s="117">
        <v>3.2653061224489797</v>
      </c>
      <c r="AE17" s="118">
        <v>1.4285714285714286</v>
      </c>
      <c r="AF17" s="119">
        <v>95.306122448979593</v>
      </c>
      <c r="AG17" s="15"/>
      <c r="AH17" s="15"/>
      <c r="AI17" s="15"/>
      <c r="AJ17" s="15"/>
      <c r="AK17" s="12"/>
    </row>
    <row r="18" spans="1:51" x14ac:dyDescent="0.7">
      <c r="A18" s="87" t="s">
        <v>1450</v>
      </c>
      <c r="B18" s="88" t="s">
        <v>1451</v>
      </c>
      <c r="C18" s="89" t="s">
        <v>1448</v>
      </c>
      <c r="D18" s="89" t="s">
        <v>1452</v>
      </c>
      <c r="E18" s="90" t="s">
        <v>1421</v>
      </c>
      <c r="F18" s="91">
        <v>6</v>
      </c>
      <c r="G18" s="89">
        <v>15</v>
      </c>
      <c r="H18" s="89">
        <v>256</v>
      </c>
      <c r="I18" s="89">
        <v>3</v>
      </c>
      <c r="J18" s="89">
        <v>25</v>
      </c>
      <c r="K18" s="89">
        <v>34</v>
      </c>
      <c r="L18" s="89">
        <v>0</v>
      </c>
      <c r="M18" s="89">
        <v>9</v>
      </c>
      <c r="N18" s="89">
        <v>9</v>
      </c>
      <c r="O18" s="89">
        <v>8</v>
      </c>
      <c r="P18" s="89">
        <v>0</v>
      </c>
      <c r="Q18" s="89">
        <v>0</v>
      </c>
      <c r="R18" s="89">
        <v>4</v>
      </c>
      <c r="S18" s="106">
        <f>SUM(F18:R18)</f>
        <v>369</v>
      </c>
      <c r="T18" s="107">
        <v>336</v>
      </c>
      <c r="U18" s="108">
        <v>10.119047619047619</v>
      </c>
      <c r="V18" s="109">
        <v>1.7857142857142856</v>
      </c>
      <c r="W18" s="110">
        <v>88.095238095238088</v>
      </c>
      <c r="X18" s="111">
        <v>5.0675675675675675</v>
      </c>
      <c r="Y18" s="112">
        <v>8.4459459459459456</v>
      </c>
      <c r="Z18" s="113">
        <v>86.486486486486484</v>
      </c>
      <c r="AA18" s="114">
        <v>10.119047619047619</v>
      </c>
      <c r="AB18" s="115">
        <v>1.7857142857142856</v>
      </c>
      <c r="AC18" s="116">
        <v>88.095238095238088</v>
      </c>
      <c r="AD18" s="117">
        <v>0</v>
      </c>
      <c r="AE18" s="118">
        <v>8.8967971530249113</v>
      </c>
      <c r="AF18" s="119">
        <v>91.10320284697508</v>
      </c>
      <c r="AG18" s="15"/>
      <c r="AH18" s="15"/>
      <c r="AI18" s="15"/>
      <c r="AJ18" s="15"/>
      <c r="AK18" s="12"/>
    </row>
    <row r="19" spans="1:51" x14ac:dyDescent="0.7">
      <c r="A19" s="87" t="s">
        <v>1453</v>
      </c>
      <c r="B19" s="88" t="s">
        <v>1454</v>
      </c>
      <c r="C19" s="89" t="s">
        <v>1448</v>
      </c>
      <c r="D19" s="89" t="s">
        <v>1455</v>
      </c>
      <c r="E19" s="90" t="s">
        <v>1421</v>
      </c>
      <c r="F19" s="91">
        <v>14</v>
      </c>
      <c r="G19" s="89">
        <v>60</v>
      </c>
      <c r="H19" s="89">
        <v>189</v>
      </c>
      <c r="I19" s="89">
        <v>10</v>
      </c>
      <c r="J19" s="89">
        <v>18</v>
      </c>
      <c r="K19" s="89">
        <v>28</v>
      </c>
      <c r="L19" s="89">
        <v>20</v>
      </c>
      <c r="M19" s="89">
        <v>8</v>
      </c>
      <c r="N19" s="89">
        <v>1</v>
      </c>
      <c r="O19" s="89">
        <v>7</v>
      </c>
      <c r="P19" s="89">
        <v>2</v>
      </c>
      <c r="Q19" s="89">
        <v>0</v>
      </c>
      <c r="R19" s="89">
        <v>0</v>
      </c>
      <c r="S19" s="106">
        <f>SUM(F19:R19)</f>
        <v>357</v>
      </c>
      <c r="T19" s="107">
        <v>329</v>
      </c>
      <c r="U19" s="108">
        <v>14.589665653495439</v>
      </c>
      <c r="V19" s="109">
        <v>4.2553191489361701</v>
      </c>
      <c r="W19" s="110">
        <v>81.155015197568389</v>
      </c>
      <c r="X19" s="111">
        <v>22.471910112359549</v>
      </c>
      <c r="Y19" s="112">
        <v>6.7415730337078648</v>
      </c>
      <c r="Z19" s="113">
        <v>70.786516853932582</v>
      </c>
      <c r="AA19" s="114">
        <v>8.5106382978723403</v>
      </c>
      <c r="AB19" s="115">
        <v>4.2553191489361701</v>
      </c>
      <c r="AC19" s="116">
        <v>87.2340425531915</v>
      </c>
      <c r="AD19" s="117">
        <v>8.8105726872246706</v>
      </c>
      <c r="AE19" s="118">
        <v>7.929515418502203</v>
      </c>
      <c r="AF19" s="119">
        <v>83.259911894273131</v>
      </c>
      <c r="AG19" s="15"/>
      <c r="AH19" s="15"/>
      <c r="AI19" s="15"/>
      <c r="AJ19" s="15"/>
      <c r="AK19" s="12"/>
    </row>
    <row r="20" spans="1:51" x14ac:dyDescent="0.7">
      <c r="A20" s="87" t="s">
        <v>217</v>
      </c>
      <c r="B20" s="88" t="s">
        <v>218</v>
      </c>
      <c r="C20" s="89" t="s">
        <v>1448</v>
      </c>
      <c r="D20" s="89" t="s">
        <v>1456</v>
      </c>
      <c r="E20" s="90" t="s">
        <v>1426</v>
      </c>
      <c r="F20" s="91">
        <v>38</v>
      </c>
      <c r="G20" s="89">
        <v>57</v>
      </c>
      <c r="H20" s="89">
        <v>387</v>
      </c>
      <c r="I20" s="89">
        <v>13</v>
      </c>
      <c r="J20" s="89">
        <v>5</v>
      </c>
      <c r="K20" s="89">
        <v>112</v>
      </c>
      <c r="L20" s="89">
        <v>26</v>
      </c>
      <c r="M20" s="89">
        <v>5</v>
      </c>
      <c r="N20" s="89">
        <v>51</v>
      </c>
      <c r="O20" s="89">
        <v>13</v>
      </c>
      <c r="P20" s="89">
        <v>3</v>
      </c>
      <c r="Q20" s="89">
        <v>0</v>
      </c>
      <c r="R20" s="89">
        <v>27</v>
      </c>
      <c r="S20" s="106">
        <f t="shared" si="0"/>
        <v>737</v>
      </c>
      <c r="T20" s="107">
        <v>625</v>
      </c>
      <c r="U20" s="108">
        <v>22.08</v>
      </c>
      <c r="V20" s="109">
        <v>6.08</v>
      </c>
      <c r="W20" s="110">
        <v>71.84</v>
      </c>
      <c r="X20" s="111">
        <v>12.694877505567929</v>
      </c>
      <c r="Y20" s="112">
        <v>1.1135857461024499</v>
      </c>
      <c r="Z20" s="113">
        <v>86.191536748329625</v>
      </c>
      <c r="AA20" s="114">
        <v>17.919999999999998</v>
      </c>
      <c r="AB20" s="115">
        <v>6.08</v>
      </c>
      <c r="AC20" s="116">
        <v>76</v>
      </c>
      <c r="AD20" s="117">
        <v>6.2200956937799043</v>
      </c>
      <c r="AE20" s="118">
        <v>1.1961722488038278</v>
      </c>
      <c r="AF20" s="119">
        <v>92.58373205741627</v>
      </c>
      <c r="AG20" s="15"/>
      <c r="AH20" s="15"/>
      <c r="AI20" s="15"/>
      <c r="AJ20" s="15"/>
      <c r="AK20" s="12"/>
    </row>
    <row r="21" spans="1:51" x14ac:dyDescent="0.7">
      <c r="A21" s="120" t="s">
        <v>1457</v>
      </c>
      <c r="B21" s="121" t="s">
        <v>1458</v>
      </c>
      <c r="C21" s="122" t="s">
        <v>1459</v>
      </c>
      <c r="D21" s="122" t="s">
        <v>1460</v>
      </c>
      <c r="E21" s="123" t="s">
        <v>1421</v>
      </c>
      <c r="F21" s="124">
        <v>16</v>
      </c>
      <c r="G21" s="122">
        <v>61</v>
      </c>
      <c r="H21" s="122">
        <v>150</v>
      </c>
      <c r="I21" s="122">
        <v>0</v>
      </c>
      <c r="J21" s="122">
        <v>6</v>
      </c>
      <c r="K21" s="122">
        <v>81</v>
      </c>
      <c r="L21" s="122">
        <v>12</v>
      </c>
      <c r="M21" s="122">
        <v>15</v>
      </c>
      <c r="N21" s="122">
        <v>4</v>
      </c>
      <c r="O21" s="122">
        <v>17</v>
      </c>
      <c r="P21" s="122">
        <v>4</v>
      </c>
      <c r="Q21" s="122">
        <v>0</v>
      </c>
      <c r="R21" s="122">
        <v>4</v>
      </c>
      <c r="S21" s="125">
        <f t="shared" si="0"/>
        <v>370</v>
      </c>
      <c r="T21" s="126">
        <v>326</v>
      </c>
      <c r="U21" s="108">
        <v>28.527607361963192</v>
      </c>
      <c r="V21" s="109">
        <v>4.9079754601226995</v>
      </c>
      <c r="W21" s="110">
        <v>66.564417177914109</v>
      </c>
      <c r="X21" s="111">
        <v>28.110599078341014</v>
      </c>
      <c r="Y21" s="112">
        <v>2.7649769585253456</v>
      </c>
      <c r="Z21" s="113">
        <v>69.124423963133637</v>
      </c>
      <c r="AA21" s="114">
        <v>24.846625766871167</v>
      </c>
      <c r="AB21" s="115">
        <v>4.9079754601226995</v>
      </c>
      <c r="AC21" s="116">
        <v>70.245398773006144</v>
      </c>
      <c r="AD21" s="117">
        <v>7.1428571428571423</v>
      </c>
      <c r="AE21" s="118">
        <v>3.5714285714285712</v>
      </c>
      <c r="AF21" s="119">
        <v>89.285714285714292</v>
      </c>
      <c r="AG21" s="15"/>
      <c r="AH21" s="15"/>
      <c r="AI21" s="15"/>
      <c r="AJ21" s="15"/>
      <c r="AK21" s="12"/>
    </row>
    <row r="22" spans="1:51" x14ac:dyDescent="0.7">
      <c r="A22" s="120" t="s">
        <v>1461</v>
      </c>
      <c r="B22" s="121" t="s">
        <v>1462</v>
      </c>
      <c r="C22" s="122" t="s">
        <v>1459</v>
      </c>
      <c r="D22" s="122" t="s">
        <v>1463</v>
      </c>
      <c r="E22" s="123" t="s">
        <v>1421</v>
      </c>
      <c r="F22" s="124">
        <v>1</v>
      </c>
      <c r="G22" s="122">
        <v>6</v>
      </c>
      <c r="H22" s="122">
        <v>58</v>
      </c>
      <c r="I22" s="122">
        <v>4</v>
      </c>
      <c r="J22" s="122">
        <v>0</v>
      </c>
      <c r="K22" s="122">
        <v>12</v>
      </c>
      <c r="L22" s="122">
        <v>266</v>
      </c>
      <c r="M22" s="122">
        <v>102</v>
      </c>
      <c r="N22" s="122">
        <v>3</v>
      </c>
      <c r="O22" s="122">
        <v>5</v>
      </c>
      <c r="P22" s="122">
        <v>3</v>
      </c>
      <c r="Q22" s="122">
        <v>0</v>
      </c>
      <c r="R22" s="122">
        <v>0</v>
      </c>
      <c r="S22" s="125">
        <f t="shared" si="0"/>
        <v>460</v>
      </c>
      <c r="T22" s="126">
        <v>343</v>
      </c>
      <c r="U22" s="108">
        <v>81.04956268221575</v>
      </c>
      <c r="V22" s="109">
        <v>0.29154518950437319</v>
      </c>
      <c r="W22" s="110">
        <v>18.658892128279884</v>
      </c>
      <c r="X22" s="111">
        <v>9.375</v>
      </c>
      <c r="Y22" s="112">
        <v>0</v>
      </c>
      <c r="Z22" s="113">
        <v>90.625</v>
      </c>
      <c r="AA22" s="114">
        <v>3.4985422740524781</v>
      </c>
      <c r="AB22" s="115">
        <v>0.29154518950437319</v>
      </c>
      <c r="AC22" s="116">
        <v>96.209912536443156</v>
      </c>
      <c r="AD22" s="117">
        <v>82.098765432098759</v>
      </c>
      <c r="AE22" s="118">
        <v>0</v>
      </c>
      <c r="AF22" s="119">
        <v>17.901234567901234</v>
      </c>
      <c r="AG22" s="15"/>
      <c r="AH22" s="15"/>
      <c r="AI22" s="15"/>
      <c r="AJ22" s="15"/>
      <c r="AK22" s="12"/>
    </row>
    <row r="23" spans="1:51" x14ac:dyDescent="0.7">
      <c r="A23" s="120" t="s">
        <v>1464</v>
      </c>
      <c r="B23" s="121" t="s">
        <v>1465</v>
      </c>
      <c r="C23" s="122" t="s">
        <v>1459</v>
      </c>
      <c r="D23" s="122" t="s">
        <v>1466</v>
      </c>
      <c r="E23" s="123" t="s">
        <v>1421</v>
      </c>
      <c r="F23" s="124">
        <v>19</v>
      </c>
      <c r="G23" s="122">
        <v>19</v>
      </c>
      <c r="H23" s="122">
        <v>124</v>
      </c>
      <c r="I23" s="122">
        <v>14</v>
      </c>
      <c r="J23" s="122">
        <v>15</v>
      </c>
      <c r="K23" s="122">
        <v>86</v>
      </c>
      <c r="L23" s="122">
        <v>49</v>
      </c>
      <c r="M23" s="122">
        <v>17</v>
      </c>
      <c r="N23" s="122">
        <v>3</v>
      </c>
      <c r="O23" s="122">
        <v>17</v>
      </c>
      <c r="P23" s="122">
        <v>7</v>
      </c>
      <c r="Q23" s="122">
        <v>0</v>
      </c>
      <c r="R23" s="122">
        <v>16</v>
      </c>
      <c r="S23" s="125">
        <f t="shared" si="0"/>
        <v>386</v>
      </c>
      <c r="T23" s="126">
        <v>312</v>
      </c>
      <c r="U23" s="108">
        <v>43.269230769230774</v>
      </c>
      <c r="V23" s="109">
        <v>6.0897435897435894</v>
      </c>
      <c r="W23" s="110">
        <v>50.641025641025635</v>
      </c>
      <c r="X23" s="111">
        <v>12.025316455696203</v>
      </c>
      <c r="Y23" s="112">
        <v>9.4936708860759502</v>
      </c>
      <c r="Z23" s="113">
        <v>78.48101265822784</v>
      </c>
      <c r="AA23" s="114">
        <v>27.564102564102566</v>
      </c>
      <c r="AB23" s="115">
        <v>6.0897435897435894</v>
      </c>
      <c r="AC23" s="116">
        <v>66.34615384615384</v>
      </c>
      <c r="AD23" s="117">
        <v>26.063829787234045</v>
      </c>
      <c r="AE23" s="118">
        <v>7.9787234042553195</v>
      </c>
      <c r="AF23" s="119">
        <v>65.957446808510639</v>
      </c>
      <c r="AG23" s="15"/>
      <c r="AH23" s="15"/>
      <c r="AI23" s="15"/>
      <c r="AJ23" s="15"/>
      <c r="AK23" s="12"/>
    </row>
    <row r="24" spans="1:51" x14ac:dyDescent="0.7">
      <c r="A24" s="87" t="s">
        <v>1467</v>
      </c>
      <c r="B24" s="88" t="s">
        <v>1468</v>
      </c>
      <c r="C24" s="89" t="s">
        <v>1469</v>
      </c>
      <c r="D24" s="89" t="s">
        <v>1470</v>
      </c>
      <c r="E24" s="90" t="s">
        <v>1421</v>
      </c>
      <c r="F24" s="91">
        <v>16</v>
      </c>
      <c r="G24" s="89">
        <v>55</v>
      </c>
      <c r="H24" s="89">
        <v>83</v>
      </c>
      <c r="I24" s="89">
        <v>52</v>
      </c>
      <c r="J24" s="89">
        <v>11</v>
      </c>
      <c r="K24" s="89">
        <v>47</v>
      </c>
      <c r="L24" s="89">
        <v>143</v>
      </c>
      <c r="M24" s="89">
        <v>8</v>
      </c>
      <c r="N24" s="89">
        <v>5</v>
      </c>
      <c r="O24" s="89">
        <v>23</v>
      </c>
      <c r="P24" s="89">
        <v>0</v>
      </c>
      <c r="Q24" s="89">
        <v>0</v>
      </c>
      <c r="R24" s="89">
        <v>12</v>
      </c>
      <c r="S24" s="106">
        <f t="shared" si="0"/>
        <v>455</v>
      </c>
      <c r="T24" s="107">
        <v>355</v>
      </c>
      <c r="U24" s="108">
        <v>53.521126760563376</v>
      </c>
      <c r="V24" s="109">
        <v>4.507042253521127</v>
      </c>
      <c r="W24" s="110">
        <v>41.971830985915496</v>
      </c>
      <c r="X24" s="111">
        <v>36.912751677852349</v>
      </c>
      <c r="Y24" s="112">
        <v>7.3825503355704702</v>
      </c>
      <c r="Z24" s="113">
        <v>55.70469798657718</v>
      </c>
      <c r="AA24" s="114">
        <v>13.239436619718308</v>
      </c>
      <c r="AB24" s="115">
        <v>4.507042253521127</v>
      </c>
      <c r="AC24" s="116">
        <v>82.25352112676056</v>
      </c>
      <c r="AD24" s="117">
        <v>60.337552742616026</v>
      </c>
      <c r="AE24" s="118">
        <v>4.6413502109704643</v>
      </c>
      <c r="AF24" s="119">
        <v>35.021097046413502</v>
      </c>
      <c r="AG24" s="15"/>
      <c r="AH24" s="15"/>
      <c r="AI24" s="15"/>
      <c r="AJ24" s="15"/>
      <c r="AK24" s="12"/>
    </row>
    <row r="25" spans="1:51" x14ac:dyDescent="0.7">
      <c r="A25" s="87" t="s">
        <v>1471</v>
      </c>
      <c r="B25" s="88" t="s">
        <v>1472</v>
      </c>
      <c r="C25" s="89" t="s">
        <v>1469</v>
      </c>
      <c r="D25" s="89" t="s">
        <v>1473</v>
      </c>
      <c r="E25" s="90" t="s">
        <v>1421</v>
      </c>
      <c r="F25" s="91">
        <v>6</v>
      </c>
      <c r="G25" s="89">
        <v>20</v>
      </c>
      <c r="H25" s="89">
        <v>132</v>
      </c>
      <c r="I25" s="89">
        <v>132</v>
      </c>
      <c r="J25" s="89">
        <v>9</v>
      </c>
      <c r="K25" s="89">
        <v>48</v>
      </c>
      <c r="L25" s="89">
        <v>125</v>
      </c>
      <c r="M25" s="89">
        <v>9</v>
      </c>
      <c r="N25" s="89">
        <v>5</v>
      </c>
      <c r="O25" s="89">
        <v>14</v>
      </c>
      <c r="P25" s="89">
        <v>0</v>
      </c>
      <c r="Q25" s="89">
        <v>0</v>
      </c>
      <c r="R25" s="89">
        <v>11</v>
      </c>
      <c r="S25" s="106">
        <f t="shared" si="0"/>
        <v>511</v>
      </c>
      <c r="T25" s="107">
        <v>340</v>
      </c>
      <c r="U25" s="108">
        <v>50.882352941176464</v>
      </c>
      <c r="V25" s="109">
        <v>1.7647058823529411</v>
      </c>
      <c r="W25" s="110">
        <v>47.352941176470587</v>
      </c>
      <c r="X25" s="111">
        <v>12.422360248447205</v>
      </c>
      <c r="Y25" s="112">
        <v>5.5900621118012426</v>
      </c>
      <c r="Z25" s="113">
        <v>81.987577639751549</v>
      </c>
      <c r="AA25" s="114">
        <v>14.117647058823529</v>
      </c>
      <c r="AB25" s="115">
        <v>1.7647058823529411</v>
      </c>
      <c r="AC25" s="116">
        <v>84.117647058823536</v>
      </c>
      <c r="AD25" s="117">
        <v>46.992481203007522</v>
      </c>
      <c r="AE25" s="118">
        <v>3.3834586466165413</v>
      </c>
      <c r="AF25" s="119">
        <v>49.624060150375939</v>
      </c>
      <c r="AG25" s="15"/>
      <c r="AH25" s="15"/>
      <c r="AI25" s="15"/>
      <c r="AJ25" s="15"/>
      <c r="AK25" s="12"/>
    </row>
    <row r="26" spans="1:51" x14ac:dyDescent="0.7">
      <c r="A26" s="87" t="s">
        <v>221</v>
      </c>
      <c r="B26" s="88" t="s">
        <v>222</v>
      </c>
      <c r="C26" s="89" t="s">
        <v>1469</v>
      </c>
      <c r="D26" s="89" t="s">
        <v>1474</v>
      </c>
      <c r="E26" s="90" t="s">
        <v>1426</v>
      </c>
      <c r="F26" s="91">
        <v>8</v>
      </c>
      <c r="G26" s="89">
        <v>86</v>
      </c>
      <c r="H26" s="89">
        <v>76</v>
      </c>
      <c r="I26" s="89">
        <v>57</v>
      </c>
      <c r="J26" s="89">
        <v>16</v>
      </c>
      <c r="K26" s="89">
        <v>54</v>
      </c>
      <c r="L26" s="89">
        <v>114</v>
      </c>
      <c r="M26" s="89">
        <v>9</v>
      </c>
      <c r="N26" s="89">
        <v>6</v>
      </c>
      <c r="O26" s="89">
        <v>56</v>
      </c>
      <c r="P26" s="89">
        <v>0</v>
      </c>
      <c r="Q26" s="89">
        <v>0</v>
      </c>
      <c r="R26" s="89">
        <v>2</v>
      </c>
      <c r="S26" s="106">
        <f t="shared" si="0"/>
        <v>484</v>
      </c>
      <c r="T26" s="107">
        <v>354</v>
      </c>
      <c r="U26" s="108">
        <v>47.457627118644069</v>
      </c>
      <c r="V26" s="109">
        <v>2.2598870056497176</v>
      </c>
      <c r="W26" s="110">
        <v>50.282485875706215</v>
      </c>
      <c r="X26" s="111">
        <v>48.314606741573037</v>
      </c>
      <c r="Y26" s="112">
        <v>8.9887640449438209</v>
      </c>
      <c r="Z26" s="113">
        <v>42.696629213483142</v>
      </c>
      <c r="AA26" s="114">
        <v>15.254237288135593</v>
      </c>
      <c r="AB26" s="115">
        <v>2.2598870056497176</v>
      </c>
      <c r="AC26" s="116">
        <v>82.485875706214685</v>
      </c>
      <c r="AD26" s="117">
        <v>55.339805825242713</v>
      </c>
      <c r="AE26" s="118">
        <v>7.7669902912621351</v>
      </c>
      <c r="AF26" s="119">
        <v>36.893203883495147</v>
      </c>
      <c r="AG26" s="15"/>
      <c r="AH26" s="15"/>
      <c r="AI26" s="15"/>
      <c r="AJ26" s="15"/>
      <c r="AK26" s="12"/>
    </row>
    <row r="27" spans="1:51" x14ac:dyDescent="0.7">
      <c r="A27" s="87" t="s">
        <v>1475</v>
      </c>
      <c r="B27" s="88" t="s">
        <v>1476</v>
      </c>
      <c r="C27" s="89" t="s">
        <v>1469</v>
      </c>
      <c r="D27" s="89" t="s">
        <v>1477</v>
      </c>
      <c r="E27" s="90" t="s">
        <v>1421</v>
      </c>
      <c r="F27" s="91">
        <v>9</v>
      </c>
      <c r="G27" s="89">
        <v>60</v>
      </c>
      <c r="H27" s="89">
        <v>54</v>
      </c>
      <c r="I27" s="89">
        <v>64</v>
      </c>
      <c r="J27" s="89">
        <v>82</v>
      </c>
      <c r="K27" s="89">
        <v>61</v>
      </c>
      <c r="L27" s="89">
        <v>77</v>
      </c>
      <c r="M27" s="89">
        <v>6</v>
      </c>
      <c r="N27" s="89">
        <v>2</v>
      </c>
      <c r="O27" s="89">
        <v>34</v>
      </c>
      <c r="P27" s="89">
        <v>1</v>
      </c>
      <c r="Q27" s="89">
        <v>0</v>
      </c>
      <c r="R27" s="89">
        <v>14</v>
      </c>
      <c r="S27" s="106">
        <f t="shared" si="0"/>
        <v>464</v>
      </c>
      <c r="T27" s="107">
        <v>343</v>
      </c>
      <c r="U27" s="108">
        <v>40.233236151603499</v>
      </c>
      <c r="V27" s="109">
        <v>2.6239067055393588</v>
      </c>
      <c r="W27" s="110">
        <v>57.142857142857139</v>
      </c>
      <c r="X27" s="111">
        <v>30.612244897959183</v>
      </c>
      <c r="Y27" s="112">
        <v>41.836734693877553</v>
      </c>
      <c r="Z27" s="113">
        <v>27.551020408163261</v>
      </c>
      <c r="AA27" s="114">
        <v>17.784256559766764</v>
      </c>
      <c r="AB27" s="115">
        <v>2.6239067055393588</v>
      </c>
      <c r="AC27" s="116">
        <v>79.591836734693871</v>
      </c>
      <c r="AD27" s="117">
        <v>36.15023474178404</v>
      </c>
      <c r="AE27" s="118">
        <v>38.497652582159624</v>
      </c>
      <c r="AF27" s="119">
        <v>25.352112676056336</v>
      </c>
      <c r="AG27" s="15"/>
      <c r="AH27" s="15"/>
      <c r="AI27" s="15"/>
      <c r="AJ27" s="15"/>
      <c r="AK27" s="12"/>
    </row>
    <row r="28" spans="1:51" x14ac:dyDescent="0.7">
      <c r="A28" s="120" t="s">
        <v>1478</v>
      </c>
      <c r="B28" s="121" t="s">
        <v>1479</v>
      </c>
      <c r="C28" s="122" t="s">
        <v>1480</v>
      </c>
      <c r="D28" s="122" t="s">
        <v>1481</v>
      </c>
      <c r="E28" s="123" t="s">
        <v>1421</v>
      </c>
      <c r="F28" s="124">
        <v>27</v>
      </c>
      <c r="G28" s="122">
        <v>40</v>
      </c>
      <c r="H28" s="122">
        <v>71</v>
      </c>
      <c r="I28" s="122">
        <v>64</v>
      </c>
      <c r="J28" s="122">
        <v>20</v>
      </c>
      <c r="K28" s="122">
        <v>101</v>
      </c>
      <c r="L28" s="122">
        <v>69</v>
      </c>
      <c r="M28" s="122">
        <v>5</v>
      </c>
      <c r="N28" s="122">
        <v>3</v>
      </c>
      <c r="O28" s="122">
        <v>14</v>
      </c>
      <c r="P28" s="122">
        <v>8</v>
      </c>
      <c r="Q28" s="122">
        <v>0</v>
      </c>
      <c r="R28" s="122">
        <v>9</v>
      </c>
      <c r="S28" s="125">
        <f t="shared" si="0"/>
        <v>431</v>
      </c>
      <c r="T28" s="126">
        <v>328</v>
      </c>
      <c r="U28" s="108">
        <v>51.829268292682926</v>
      </c>
      <c r="V28" s="109">
        <v>8.2317073170731714</v>
      </c>
      <c r="W28" s="110">
        <v>39.939024390243901</v>
      </c>
      <c r="X28" s="111">
        <v>30.534351145038169</v>
      </c>
      <c r="Y28" s="112">
        <v>15.267175572519085</v>
      </c>
      <c r="Z28" s="113">
        <v>54.198473282442748</v>
      </c>
      <c r="AA28" s="114">
        <v>30.792682926829269</v>
      </c>
      <c r="AB28" s="115">
        <v>8.2317073170731714</v>
      </c>
      <c r="AC28" s="116">
        <v>60.975609756097562</v>
      </c>
      <c r="AD28" s="117">
        <v>43.125</v>
      </c>
      <c r="AE28" s="118">
        <v>12.5</v>
      </c>
      <c r="AF28" s="119">
        <v>44.375</v>
      </c>
      <c r="AG28" s="15"/>
      <c r="AH28" s="15"/>
      <c r="AI28" s="15"/>
      <c r="AJ28" s="15"/>
      <c r="AK28" s="12"/>
    </row>
    <row r="29" spans="1:51" x14ac:dyDescent="0.7">
      <c r="A29" s="120" t="s">
        <v>223</v>
      </c>
      <c r="B29" s="121" t="s">
        <v>224</v>
      </c>
      <c r="C29" s="122" t="s">
        <v>1480</v>
      </c>
      <c r="D29" s="122" t="s">
        <v>1482</v>
      </c>
      <c r="E29" s="123" t="s">
        <v>1426</v>
      </c>
      <c r="F29" s="124">
        <v>0</v>
      </c>
      <c r="G29" s="122">
        <v>1</v>
      </c>
      <c r="H29" s="122">
        <v>91</v>
      </c>
      <c r="I29" s="122">
        <v>10</v>
      </c>
      <c r="J29" s="122">
        <v>1</v>
      </c>
      <c r="K29" s="122">
        <v>112</v>
      </c>
      <c r="L29" s="122">
        <v>116</v>
      </c>
      <c r="M29" s="122">
        <v>28</v>
      </c>
      <c r="N29" s="122">
        <v>2</v>
      </c>
      <c r="O29" s="122">
        <v>15</v>
      </c>
      <c r="P29" s="122">
        <v>4</v>
      </c>
      <c r="Q29" s="122">
        <v>0</v>
      </c>
      <c r="R29" s="122">
        <v>0</v>
      </c>
      <c r="S29" s="125">
        <f t="shared" si="0"/>
        <v>380</v>
      </c>
      <c r="T29" s="126">
        <v>321</v>
      </c>
      <c r="U29" s="108">
        <v>71.028037383177562</v>
      </c>
      <c r="V29" s="109">
        <v>0</v>
      </c>
      <c r="W29" s="110">
        <v>28.971962616822427</v>
      </c>
      <c r="X29" s="111">
        <v>1.0752688172043012</v>
      </c>
      <c r="Y29" s="112">
        <v>1.0752688172043012</v>
      </c>
      <c r="Z29" s="113">
        <v>97.849462365591393</v>
      </c>
      <c r="AA29" s="114">
        <v>34.890965732087224</v>
      </c>
      <c r="AB29" s="115">
        <v>0</v>
      </c>
      <c r="AC29" s="116">
        <v>65.109034267912762</v>
      </c>
      <c r="AD29" s="117">
        <v>55.769230769230774</v>
      </c>
      <c r="AE29" s="118">
        <v>0.48076923076923078</v>
      </c>
      <c r="AF29" s="119">
        <v>43.75</v>
      </c>
      <c r="AG29" s="15"/>
      <c r="AH29" s="15"/>
      <c r="AI29" s="15"/>
      <c r="AJ29" s="15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</row>
    <row r="30" spans="1:51" x14ac:dyDescent="0.7">
      <c r="A30" s="120" t="s">
        <v>1483</v>
      </c>
      <c r="B30" s="121" t="s">
        <v>1484</v>
      </c>
      <c r="C30" s="122" t="s">
        <v>1480</v>
      </c>
      <c r="D30" s="122" t="s">
        <v>1485</v>
      </c>
      <c r="E30" s="123" t="s">
        <v>1421</v>
      </c>
      <c r="F30" s="124">
        <v>8</v>
      </c>
      <c r="G30" s="122">
        <v>22</v>
      </c>
      <c r="H30" s="122">
        <v>169</v>
      </c>
      <c r="I30" s="122">
        <v>40</v>
      </c>
      <c r="J30" s="122">
        <v>14</v>
      </c>
      <c r="K30" s="122">
        <v>85</v>
      </c>
      <c r="L30" s="122">
        <v>58</v>
      </c>
      <c r="M30" s="122">
        <v>35</v>
      </c>
      <c r="N30" s="122">
        <v>4</v>
      </c>
      <c r="O30" s="122">
        <v>16</v>
      </c>
      <c r="P30" s="122">
        <v>16</v>
      </c>
      <c r="Q30" s="122">
        <v>0</v>
      </c>
      <c r="R30" s="122">
        <v>1</v>
      </c>
      <c r="S30" s="125">
        <f t="shared" si="0"/>
        <v>468</v>
      </c>
      <c r="T30" s="126">
        <v>356</v>
      </c>
      <c r="U30" s="108">
        <v>40.168539325842694</v>
      </c>
      <c r="V30" s="109">
        <v>2.2471910112359552</v>
      </c>
      <c r="W30" s="110">
        <v>57.584269662921351</v>
      </c>
      <c r="X30" s="111">
        <v>10.731707317073171</v>
      </c>
      <c r="Y30" s="112">
        <v>6.8292682926829276</v>
      </c>
      <c r="Z30" s="113">
        <v>82.439024390243901</v>
      </c>
      <c r="AA30" s="114">
        <v>23.876404494382022</v>
      </c>
      <c r="AB30" s="115">
        <v>2.2471910112359552</v>
      </c>
      <c r="AC30" s="116">
        <v>73.876404494382015</v>
      </c>
      <c r="AD30" s="117">
        <v>24.066390041493776</v>
      </c>
      <c r="AE30" s="118">
        <v>5.809128630705394</v>
      </c>
      <c r="AF30" s="119">
        <v>70.124481327800822</v>
      </c>
      <c r="AG30" s="15"/>
      <c r="AH30" s="15"/>
      <c r="AI30" s="15"/>
      <c r="AJ30" s="15"/>
      <c r="AK30" s="12"/>
    </row>
    <row r="31" spans="1:51" x14ac:dyDescent="0.7">
      <c r="A31" s="120" t="s">
        <v>225</v>
      </c>
      <c r="B31" s="121" t="s">
        <v>226</v>
      </c>
      <c r="C31" s="122" t="s">
        <v>1480</v>
      </c>
      <c r="D31" s="122" t="s">
        <v>1486</v>
      </c>
      <c r="E31" s="123" t="s">
        <v>1426</v>
      </c>
      <c r="F31" s="124">
        <v>29</v>
      </c>
      <c r="G31" s="122">
        <v>48</v>
      </c>
      <c r="H31" s="122">
        <v>13</v>
      </c>
      <c r="I31" s="122">
        <v>43</v>
      </c>
      <c r="J31" s="122">
        <v>7</v>
      </c>
      <c r="K31" s="122">
        <v>244</v>
      </c>
      <c r="L31" s="122">
        <v>53</v>
      </c>
      <c r="M31" s="122">
        <v>91</v>
      </c>
      <c r="N31" s="122">
        <v>2</v>
      </c>
      <c r="O31" s="122">
        <v>9</v>
      </c>
      <c r="P31" s="122">
        <v>8</v>
      </c>
      <c r="Q31" s="122">
        <v>1</v>
      </c>
      <c r="R31" s="122">
        <v>19</v>
      </c>
      <c r="S31" s="125">
        <f t="shared" si="0"/>
        <v>567</v>
      </c>
      <c r="T31" s="126">
        <v>394</v>
      </c>
      <c r="U31" s="108">
        <v>75.380710659898469</v>
      </c>
      <c r="V31" s="109">
        <v>7.3604060913705585</v>
      </c>
      <c r="W31" s="110">
        <v>17.258883248730964</v>
      </c>
      <c r="X31" s="111">
        <v>70.588235294117652</v>
      </c>
      <c r="Y31" s="112">
        <v>10.294117647058822</v>
      </c>
      <c r="Z31" s="113">
        <v>19.117647058823529</v>
      </c>
      <c r="AA31" s="114">
        <v>61.928934010152282</v>
      </c>
      <c r="AB31" s="115">
        <v>7.3604060913705585</v>
      </c>
      <c r="AC31" s="116">
        <v>30.710659898477154</v>
      </c>
      <c r="AD31" s="117">
        <v>72.602739726027394</v>
      </c>
      <c r="AE31" s="118">
        <v>9.5890410958904102</v>
      </c>
      <c r="AF31" s="119">
        <v>17.80821917808219</v>
      </c>
      <c r="AG31" s="15"/>
      <c r="AH31" s="15"/>
      <c r="AI31" s="15"/>
      <c r="AJ31" s="15"/>
      <c r="AK31" s="12"/>
    </row>
    <row r="32" spans="1:51" x14ac:dyDescent="0.7">
      <c r="A32" s="127" t="s">
        <v>227</v>
      </c>
      <c r="B32" s="128" t="s">
        <v>228</v>
      </c>
      <c r="C32" s="129" t="s">
        <v>1480</v>
      </c>
      <c r="D32" s="129" t="s">
        <v>1487</v>
      </c>
      <c r="E32" s="130" t="s">
        <v>1426</v>
      </c>
      <c r="F32" s="131">
        <v>15</v>
      </c>
      <c r="G32" s="129">
        <v>51</v>
      </c>
      <c r="H32" s="129">
        <v>40</v>
      </c>
      <c r="I32" s="129">
        <v>11</v>
      </c>
      <c r="J32" s="129">
        <v>13</v>
      </c>
      <c r="K32" s="129">
        <v>190</v>
      </c>
      <c r="L32" s="129">
        <v>48</v>
      </c>
      <c r="M32" s="129">
        <v>173</v>
      </c>
      <c r="N32" s="129">
        <v>9</v>
      </c>
      <c r="O32" s="129">
        <v>24</v>
      </c>
      <c r="P32" s="129">
        <v>0</v>
      </c>
      <c r="Q32" s="129">
        <v>0</v>
      </c>
      <c r="R32" s="129">
        <v>2</v>
      </c>
      <c r="S32" s="132">
        <f t="shared" si="0"/>
        <v>576</v>
      </c>
      <c r="T32" s="133">
        <v>357</v>
      </c>
      <c r="U32" s="134">
        <v>66.666666666666657</v>
      </c>
      <c r="V32" s="135">
        <v>4.2016806722689077</v>
      </c>
      <c r="W32" s="136">
        <v>29.131652661064429</v>
      </c>
      <c r="X32" s="137">
        <v>49.038461538461533</v>
      </c>
      <c r="Y32" s="138">
        <v>12.5</v>
      </c>
      <c r="Z32" s="139">
        <v>38.461538461538467</v>
      </c>
      <c r="AA32" s="140">
        <v>53.221288515406165</v>
      </c>
      <c r="AB32" s="141">
        <v>4.2016806722689077</v>
      </c>
      <c r="AC32" s="142">
        <v>42.577030812324928</v>
      </c>
      <c r="AD32" s="143">
        <v>47.524752475247524</v>
      </c>
      <c r="AE32" s="144">
        <v>12.871287128712872</v>
      </c>
      <c r="AF32" s="145">
        <v>39.603960396039604</v>
      </c>
      <c r="AG32" s="15"/>
      <c r="AH32" s="15"/>
      <c r="AI32" s="15"/>
      <c r="AJ32" s="15"/>
      <c r="AK32" s="12"/>
    </row>
    <row r="33" spans="1:37" x14ac:dyDescent="0.7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7">
      <c r="A34" s="45" t="s">
        <v>1488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7">
      <c r="A35" s="45" t="s">
        <v>1489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7">
      <c r="C36" s="13"/>
    </row>
  </sheetData>
  <mergeCells count="5">
    <mergeCell ref="A1:T2"/>
    <mergeCell ref="U6:W6"/>
    <mergeCell ref="X6:Z6"/>
    <mergeCell ref="AA6:AC6"/>
    <mergeCell ref="AD6:AF6"/>
  </mergeCells>
  <pageMargins left="0.2" right="0.2" top="0.25" bottom="0.25" header="0.3" footer="0.3"/>
  <pageSetup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E19F8-1DD4-4D0C-B0F1-52BC5B8E2F60}">
  <dimension ref="A1:M29"/>
  <sheetViews>
    <sheetView topLeftCell="A3" zoomScale="70" zoomScaleNormal="70" workbookViewId="0">
      <selection activeCell="C31" sqref="C31"/>
    </sheetView>
  </sheetViews>
  <sheetFormatPr defaultRowHeight="14.75" x14ac:dyDescent="0.75"/>
  <cols>
    <col min="1" max="1" width="10.86328125" customWidth="1"/>
    <col min="2" max="2" width="12.36328125" customWidth="1"/>
  </cols>
  <sheetData>
    <row r="1" spans="1:13" x14ac:dyDescent="0.75">
      <c r="A1" s="146" t="s">
        <v>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13" x14ac:dyDescent="0.75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</row>
    <row r="3" spans="1:13" x14ac:dyDescent="0.7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x14ac:dyDescent="0.75">
      <c r="A4" s="18" t="s">
        <v>210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x14ac:dyDescent="0.75">
      <c r="A5" s="18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75">
      <c r="A6" s="41" t="s">
        <v>7</v>
      </c>
      <c r="B6" s="11" t="s">
        <v>8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75">
      <c r="A7" s="12" t="s">
        <v>211</v>
      </c>
      <c r="B7" s="12" t="s">
        <v>212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x14ac:dyDescent="0.75">
      <c r="A8" s="12" t="s">
        <v>213</v>
      </c>
      <c r="B8" s="12" t="s">
        <v>214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x14ac:dyDescent="0.75">
      <c r="A9" s="12" t="s">
        <v>215</v>
      </c>
      <c r="B9" s="12" t="s">
        <v>216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x14ac:dyDescent="0.75">
      <c r="A10" s="12" t="s">
        <v>217</v>
      </c>
      <c r="B10" s="12" t="s">
        <v>218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75">
      <c r="A11" s="12" t="s">
        <v>219</v>
      </c>
      <c r="B11" s="12" t="s">
        <v>220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x14ac:dyDescent="0.75">
      <c r="A12" s="12" t="s">
        <v>221</v>
      </c>
      <c r="B12" s="12" t="s">
        <v>222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x14ac:dyDescent="0.75">
      <c r="A13" s="12" t="s">
        <v>223</v>
      </c>
      <c r="B13" s="12" t="s">
        <v>224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x14ac:dyDescent="0.75">
      <c r="A14" s="12" t="s">
        <v>225</v>
      </c>
      <c r="B14" s="12" t="s">
        <v>226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x14ac:dyDescent="0.75">
      <c r="A15" s="12" t="s">
        <v>227</v>
      </c>
      <c r="B15" s="12" t="s">
        <v>228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x14ac:dyDescent="0.75">
      <c r="A16" s="12" t="s">
        <v>229</v>
      </c>
      <c r="B16" s="12" t="s">
        <v>230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x14ac:dyDescent="0.75">
      <c r="A17" s="12" t="s">
        <v>231</v>
      </c>
      <c r="B17" s="12" t="s">
        <v>232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x14ac:dyDescent="0.75">
      <c r="A18" s="13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x14ac:dyDescent="0.75">
      <c r="A19" s="10" t="s">
        <v>17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x14ac:dyDescent="0.75">
      <c r="A20" s="12" t="s">
        <v>18</v>
      </c>
      <c r="B20" s="14"/>
      <c r="C20" s="14"/>
      <c r="D20" s="14"/>
      <c r="E20" s="15"/>
      <c r="F20" s="14"/>
      <c r="G20" s="15"/>
      <c r="H20" s="14"/>
      <c r="I20" s="15"/>
      <c r="J20" s="14"/>
      <c r="K20" s="15"/>
      <c r="L20" s="12"/>
      <c r="M20" s="12"/>
    </row>
    <row r="21" spans="1:13" x14ac:dyDescent="0.75">
      <c r="A21" s="159" t="s">
        <v>19</v>
      </c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</row>
    <row r="22" spans="1:13" x14ac:dyDescent="0.75">
      <c r="A22" s="16"/>
      <c r="B22" s="16" t="s">
        <v>20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3" x14ac:dyDescent="0.75">
      <c r="A23" s="17" t="s">
        <v>21</v>
      </c>
      <c r="B23" s="7"/>
      <c r="C23" s="7"/>
      <c r="D23" s="7"/>
      <c r="E23" s="12"/>
      <c r="F23" s="7"/>
      <c r="G23" s="12"/>
      <c r="H23" s="12"/>
      <c r="I23" s="12"/>
      <c r="J23" s="12"/>
      <c r="K23" s="12"/>
      <c r="L23" s="12"/>
      <c r="M23" s="12"/>
    </row>
    <row r="24" spans="1:13" x14ac:dyDescent="0.75">
      <c r="A24" s="17" t="s">
        <v>22</v>
      </c>
      <c r="B24" s="7"/>
      <c r="C24" s="7"/>
      <c r="D24" s="7"/>
      <c r="E24" s="12"/>
      <c r="F24" s="12"/>
      <c r="G24" s="12"/>
      <c r="H24" s="12"/>
      <c r="I24" s="12"/>
      <c r="J24" s="12"/>
      <c r="K24" s="12"/>
      <c r="L24" s="12"/>
      <c r="M24" s="12"/>
    </row>
    <row r="25" spans="1:13" x14ac:dyDescent="0.75">
      <c r="A25" s="17" t="s">
        <v>23</v>
      </c>
      <c r="B25" s="7"/>
      <c r="C25" s="7"/>
      <c r="D25" s="7"/>
      <c r="E25" s="12"/>
      <c r="F25" s="12"/>
      <c r="G25" s="12"/>
      <c r="H25" s="12"/>
      <c r="I25" s="12"/>
      <c r="J25" s="12"/>
      <c r="K25" s="12"/>
      <c r="L25" s="12"/>
      <c r="M25" s="12"/>
    </row>
    <row r="26" spans="1:13" x14ac:dyDescent="0.75">
      <c r="A26" s="17" t="s">
        <v>24</v>
      </c>
      <c r="B26" s="7"/>
      <c r="C26" s="7"/>
      <c r="D26" s="7"/>
      <c r="E26" s="12"/>
      <c r="F26" s="12"/>
      <c r="G26" s="12"/>
      <c r="H26" s="12"/>
      <c r="I26" s="12"/>
      <c r="J26" s="12"/>
      <c r="K26" s="12"/>
      <c r="L26" s="12"/>
      <c r="M26" s="12"/>
    </row>
    <row r="27" spans="1:13" x14ac:dyDescent="0.75">
      <c r="A27" s="17" t="s">
        <v>25</v>
      </c>
      <c r="B27" s="7"/>
      <c r="C27" s="7"/>
      <c r="D27" s="7"/>
      <c r="E27" s="12"/>
      <c r="F27" s="12"/>
      <c r="G27" s="12"/>
      <c r="H27" s="12"/>
      <c r="I27" s="12"/>
      <c r="J27" s="12"/>
      <c r="K27" s="12"/>
      <c r="L27" s="12"/>
      <c r="M27" s="12"/>
    </row>
    <row r="28" spans="1:13" x14ac:dyDescent="0.75">
      <c r="A28" s="17" t="s">
        <v>26</v>
      </c>
      <c r="B28" s="7"/>
      <c r="C28" s="7"/>
      <c r="D28" s="7"/>
      <c r="E28" s="12"/>
      <c r="F28" s="12"/>
      <c r="G28" s="12"/>
      <c r="H28" s="12"/>
      <c r="I28" s="12"/>
      <c r="J28" s="12"/>
      <c r="K28" s="12"/>
      <c r="L28" s="12"/>
      <c r="M28" s="12"/>
    </row>
    <row r="29" spans="1:13" x14ac:dyDescent="0.75">
      <c r="A29" s="17" t="s">
        <v>27</v>
      </c>
      <c r="B29" s="7"/>
      <c r="C29" s="7"/>
      <c r="D29" s="7"/>
      <c r="E29" s="12"/>
      <c r="F29" s="12"/>
      <c r="G29" s="12"/>
      <c r="H29" s="12"/>
      <c r="I29" s="12"/>
      <c r="J29" s="12"/>
      <c r="K29" s="12"/>
      <c r="L29" s="12"/>
      <c r="M29" s="12"/>
    </row>
  </sheetData>
  <mergeCells count="2">
    <mergeCell ref="A1:M2"/>
    <mergeCell ref="A21:M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4EE20-A32E-4A8A-9D74-378499A01B80}">
  <sheetPr>
    <pageSetUpPr fitToPage="1"/>
  </sheetPr>
  <dimension ref="A1:Y1185"/>
  <sheetViews>
    <sheetView tabSelected="1" topLeftCell="A2" zoomScale="80" zoomScaleNormal="80" workbookViewId="0">
      <selection activeCell="A3" sqref="A3"/>
    </sheetView>
  </sheetViews>
  <sheetFormatPr defaultRowHeight="13.25" x14ac:dyDescent="0.65"/>
  <cols>
    <col min="1" max="1" width="14.5" style="7" customWidth="1"/>
    <col min="2" max="2" width="10.953125" style="7" bestFit="1" customWidth="1"/>
    <col min="3" max="3" width="8.40625" style="7" bestFit="1" customWidth="1"/>
    <col min="4" max="4" width="10.953125" style="7" bestFit="1" customWidth="1"/>
    <col min="5" max="5" width="8.76953125" style="7" bestFit="1" customWidth="1"/>
    <col min="6" max="6" width="11.6328125" style="7" bestFit="1" customWidth="1"/>
    <col min="7" max="7" width="8.76953125" style="7" bestFit="1" customWidth="1"/>
    <col min="8" max="8" width="10.6328125" style="7" customWidth="1"/>
    <col min="9" max="9" width="11.26953125" style="7" bestFit="1" customWidth="1"/>
    <col min="10" max="10" width="10.6328125" style="7" customWidth="1"/>
    <col min="11" max="11" width="10.90625" style="7" customWidth="1"/>
    <col min="12" max="13" width="10.6328125" style="7" customWidth="1"/>
    <col min="14" max="15" width="10.6796875" style="4" customWidth="1"/>
    <col min="16" max="17" width="8.953125" style="7" bestFit="1" customWidth="1"/>
    <col min="18" max="18" width="10.6328125" style="7" customWidth="1"/>
    <col min="19" max="19" width="8.76953125" style="7" bestFit="1" customWidth="1"/>
    <col min="20" max="20" width="10.6328125" style="7" customWidth="1"/>
    <col min="21" max="21" width="8.76953125" style="7" bestFit="1" customWidth="1"/>
    <col min="22" max="22" width="10.6328125" style="7" customWidth="1"/>
    <col min="23" max="23" width="8.76953125" style="7" bestFit="1" customWidth="1"/>
    <col min="24" max="24" width="10.453125" style="7" customWidth="1"/>
    <col min="25" max="16384" width="8.7265625" style="7"/>
  </cols>
  <sheetData>
    <row r="1" spans="1:24" ht="13.25" customHeight="1" x14ac:dyDescent="0.65">
      <c r="A1" s="146" t="s">
        <v>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"/>
      <c r="O1" s="1"/>
      <c r="P1" s="1"/>
      <c r="Q1" s="1"/>
      <c r="R1" s="1"/>
      <c r="S1" s="1"/>
      <c r="T1" s="1"/>
    </row>
    <row r="2" spans="1:24" ht="14.25" x14ac:dyDescent="0.65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"/>
      <c r="O2" s="1"/>
      <c r="P2" s="1"/>
      <c r="Q2" s="1"/>
      <c r="R2" s="1"/>
      <c r="S2" s="1"/>
      <c r="T2" s="1"/>
    </row>
    <row r="3" spans="1:24" ht="14.25" x14ac:dyDescent="0.6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</row>
    <row r="4" spans="1:24" x14ac:dyDescent="0.65">
      <c r="A4" s="18" t="s">
        <v>210</v>
      </c>
    </row>
    <row r="5" spans="1:24" x14ac:dyDescent="0.65">
      <c r="A5" s="13" t="s">
        <v>233</v>
      </c>
    </row>
    <row r="6" spans="1:24" x14ac:dyDescent="0.65">
      <c r="A6" s="13"/>
    </row>
    <row r="7" spans="1:24" ht="14" thickBot="1" x14ac:dyDescent="0.8">
      <c r="A7" s="160" t="s">
        <v>234</v>
      </c>
      <c r="B7" s="160"/>
    </row>
    <row r="8" spans="1:24" x14ac:dyDescent="0.65">
      <c r="A8" s="2"/>
      <c r="B8" s="161" t="s">
        <v>30</v>
      </c>
      <c r="C8" s="162"/>
      <c r="D8" s="162"/>
      <c r="E8" s="162"/>
      <c r="F8" s="162"/>
      <c r="G8" s="163"/>
      <c r="H8" s="164" t="s">
        <v>31</v>
      </c>
      <c r="I8" s="165"/>
      <c r="J8" s="165"/>
      <c r="K8" s="165"/>
      <c r="L8" s="165"/>
      <c r="M8" s="165"/>
      <c r="N8" s="165"/>
      <c r="O8" s="165"/>
      <c r="P8" s="165"/>
      <c r="Q8" s="166"/>
      <c r="R8" s="167" t="s">
        <v>32</v>
      </c>
      <c r="S8" s="168"/>
      <c r="T8" s="168"/>
      <c r="U8" s="168"/>
      <c r="V8" s="168"/>
      <c r="W8" s="168"/>
      <c r="X8" s="169"/>
    </row>
    <row r="9" spans="1:24" ht="27.25" thickBot="1" x14ac:dyDescent="0.8">
      <c r="A9" s="3" t="s">
        <v>33</v>
      </c>
      <c r="B9" s="19" t="s">
        <v>3</v>
      </c>
      <c r="C9" s="6" t="s">
        <v>0</v>
      </c>
      <c r="D9" s="20" t="s">
        <v>2</v>
      </c>
      <c r="E9" s="6" t="s">
        <v>0</v>
      </c>
      <c r="F9" s="20" t="s">
        <v>4</v>
      </c>
      <c r="G9" s="5" t="s">
        <v>0</v>
      </c>
      <c r="H9" s="21" t="s">
        <v>34</v>
      </c>
      <c r="I9" s="22" t="s">
        <v>0</v>
      </c>
      <c r="J9" s="23" t="s">
        <v>35</v>
      </c>
      <c r="K9" s="22" t="s">
        <v>0</v>
      </c>
      <c r="L9" s="23" t="s">
        <v>36</v>
      </c>
      <c r="M9" s="22" t="s">
        <v>0</v>
      </c>
      <c r="N9" s="24" t="s">
        <v>37</v>
      </c>
      <c r="O9" s="25" t="s">
        <v>38</v>
      </c>
      <c r="P9" s="26" t="s">
        <v>1</v>
      </c>
      <c r="Q9" s="27" t="s">
        <v>0</v>
      </c>
      <c r="R9" s="28" t="s">
        <v>34</v>
      </c>
      <c r="S9" s="29" t="s">
        <v>0</v>
      </c>
      <c r="T9" s="30" t="s">
        <v>35</v>
      </c>
      <c r="U9" s="6" t="s">
        <v>0</v>
      </c>
      <c r="V9" s="31" t="s">
        <v>36</v>
      </c>
      <c r="W9" s="29" t="s">
        <v>0</v>
      </c>
      <c r="X9" s="32" t="s">
        <v>37</v>
      </c>
    </row>
    <row r="10" spans="1:24" x14ac:dyDescent="0.65">
      <c r="A10" s="33" t="s">
        <v>235</v>
      </c>
      <c r="B10" s="42">
        <v>0.38100000000000001</v>
      </c>
      <c r="C10" s="7">
        <v>1.7000000000000001E-2</v>
      </c>
      <c r="D10" s="43">
        <v>5.0799999999999998E-2</v>
      </c>
      <c r="E10" s="7">
        <v>1.2999999999999999E-3</v>
      </c>
      <c r="F10" s="43">
        <v>5.45E-2</v>
      </c>
      <c r="G10" s="7">
        <v>2.3999999999999998E-3</v>
      </c>
      <c r="H10" s="44">
        <v>327</v>
      </c>
      <c r="I10" s="7">
        <v>13</v>
      </c>
      <c r="J10" s="44">
        <v>319.60000000000002</v>
      </c>
      <c r="K10" s="7">
        <v>7.7</v>
      </c>
      <c r="L10" s="44">
        <v>366</v>
      </c>
      <c r="M10" s="7">
        <v>94</v>
      </c>
      <c r="N10" s="4" t="str">
        <f t="shared" ref="N10:N73" si="0">IF(J10&gt;500,100 - (100 *J10/L10),"NA")</f>
        <v>NA</v>
      </c>
      <c r="O10" s="4">
        <f t="shared" ref="O10:O73" si="1">100-(100*J10/H10)</f>
        <v>2.2629969418960201</v>
      </c>
      <c r="P10" s="8">
        <f t="shared" ref="P10:P73" si="2">IF(N10="NA",J10,IF(N10&lt;20,IF(N10&gt;-5,IF(J10&gt;1200,L10,J10),"discordant"),"discordant"))</f>
        <v>319.60000000000002</v>
      </c>
      <c r="Q10" s="8">
        <f t="shared" ref="Q10:Q73" si="3">IF(N10="NA",K10,IF(N10&lt;20,IF(N10&gt;-5,IF(J10&gt;1200,M10,K10),"discordant"),"discordant"))</f>
        <v>7.7</v>
      </c>
      <c r="R10" s="36">
        <v>311.3</v>
      </c>
      <c r="S10" s="7">
        <v>8.6</v>
      </c>
      <c r="T10" s="36">
        <v>318.39999999999998</v>
      </c>
      <c r="U10" s="7">
        <v>7.9</v>
      </c>
      <c r="V10" s="36">
        <v>256</v>
      </c>
      <c r="W10" s="7">
        <v>36</v>
      </c>
      <c r="X10" s="37">
        <f>100 - (100 *T10/V10)</f>
        <v>-24.374999999999986</v>
      </c>
    </row>
    <row r="11" spans="1:24" x14ac:dyDescent="0.65">
      <c r="A11" s="33" t="s">
        <v>236</v>
      </c>
      <c r="B11" s="42">
        <v>0.63900000000000001</v>
      </c>
      <c r="C11" s="7">
        <v>2.9000000000000001E-2</v>
      </c>
      <c r="D11" s="43">
        <v>7.9219999999999999E-2</v>
      </c>
      <c r="E11" s="7">
        <v>8.8999999999999995E-4</v>
      </c>
      <c r="F11" s="43">
        <v>5.8599999999999999E-2</v>
      </c>
      <c r="G11" s="7">
        <v>2.7000000000000001E-3</v>
      </c>
      <c r="H11" s="44">
        <v>500</v>
      </c>
      <c r="I11" s="7">
        <v>18</v>
      </c>
      <c r="J11" s="44">
        <v>491.5</v>
      </c>
      <c r="K11" s="7">
        <v>5.3</v>
      </c>
      <c r="L11" s="44">
        <v>520</v>
      </c>
      <c r="M11" s="7">
        <v>99</v>
      </c>
      <c r="N11" s="4" t="str">
        <f t="shared" si="0"/>
        <v>NA</v>
      </c>
      <c r="O11" s="4">
        <f t="shared" si="1"/>
        <v>1.7000000000000028</v>
      </c>
      <c r="P11" s="8">
        <f t="shared" si="2"/>
        <v>491.5</v>
      </c>
      <c r="Q11" s="8">
        <f t="shared" si="3"/>
        <v>5.3</v>
      </c>
      <c r="R11" s="36">
        <v>471.6</v>
      </c>
      <c r="S11" s="7">
        <v>6.8</v>
      </c>
      <c r="T11" s="36">
        <v>489</v>
      </c>
      <c r="U11" s="7">
        <v>5.5</v>
      </c>
      <c r="V11" s="36">
        <v>385</v>
      </c>
      <c r="W11" s="7">
        <v>42</v>
      </c>
      <c r="X11" s="37">
        <f t="shared" ref="X11:X74" si="4">100 - (100 *T11/V11)</f>
        <v>-27.012987012987011</v>
      </c>
    </row>
    <row r="12" spans="1:24" x14ac:dyDescent="0.65">
      <c r="A12" s="33" t="s">
        <v>237</v>
      </c>
      <c r="B12" s="42">
        <v>0.35799999999999998</v>
      </c>
      <c r="C12" s="7">
        <v>1.2E-2</v>
      </c>
      <c r="D12" s="43">
        <v>4.8649999999999999E-2</v>
      </c>
      <c r="E12" s="7">
        <v>7.1000000000000002E-4</v>
      </c>
      <c r="F12" s="43">
        <v>5.3400000000000003E-2</v>
      </c>
      <c r="G12" s="7">
        <v>1.6999999999999999E-3</v>
      </c>
      <c r="H12" s="44">
        <v>310.10000000000002</v>
      </c>
      <c r="I12" s="7">
        <v>9.1999999999999993</v>
      </c>
      <c r="J12" s="44">
        <v>306.2</v>
      </c>
      <c r="K12" s="7">
        <v>4.3</v>
      </c>
      <c r="L12" s="44">
        <v>329</v>
      </c>
      <c r="M12" s="7">
        <v>71</v>
      </c>
      <c r="N12" s="4" t="str">
        <f t="shared" si="0"/>
        <v>NA</v>
      </c>
      <c r="O12" s="4">
        <f t="shared" si="1"/>
        <v>1.2576588197355818</v>
      </c>
      <c r="P12" s="8">
        <f t="shared" si="2"/>
        <v>306.2</v>
      </c>
      <c r="Q12" s="8">
        <f t="shared" si="3"/>
        <v>4.3</v>
      </c>
      <c r="R12" s="36">
        <v>300.8</v>
      </c>
      <c r="S12" s="7">
        <v>5.3</v>
      </c>
      <c r="T12" s="36">
        <v>305.5</v>
      </c>
      <c r="U12" s="7">
        <v>4.5</v>
      </c>
      <c r="V12" s="36">
        <v>262</v>
      </c>
      <c r="W12" s="7">
        <v>26</v>
      </c>
      <c r="X12" s="37">
        <f t="shared" si="4"/>
        <v>-16.603053435114504</v>
      </c>
    </row>
    <row r="13" spans="1:24" x14ac:dyDescent="0.65">
      <c r="A13" s="33" t="s">
        <v>238</v>
      </c>
      <c r="B13" s="42">
        <v>0.36899999999999999</v>
      </c>
      <c r="C13" s="7">
        <v>1.2999999999999999E-2</v>
      </c>
      <c r="D13" s="43">
        <v>4.9660000000000003E-2</v>
      </c>
      <c r="E13" s="7">
        <v>6.8999999999999997E-4</v>
      </c>
      <c r="F13" s="43">
        <v>5.4399999999999997E-2</v>
      </c>
      <c r="G13" s="7">
        <v>2.0999999999999999E-3</v>
      </c>
      <c r="H13" s="44">
        <v>321</v>
      </c>
      <c r="I13" s="7">
        <v>11</v>
      </c>
      <c r="J13" s="44">
        <v>312.39999999999998</v>
      </c>
      <c r="K13" s="7">
        <v>4.2</v>
      </c>
      <c r="L13" s="44">
        <v>367</v>
      </c>
      <c r="M13" s="7">
        <v>83</v>
      </c>
      <c r="N13" s="4" t="str">
        <f t="shared" si="0"/>
        <v>NA</v>
      </c>
      <c r="O13" s="4">
        <f t="shared" si="1"/>
        <v>2.6791277258567021</v>
      </c>
      <c r="P13" s="8">
        <f t="shared" si="2"/>
        <v>312.39999999999998</v>
      </c>
      <c r="Q13" s="8">
        <f t="shared" si="3"/>
        <v>4.2</v>
      </c>
      <c r="R13" s="36">
        <v>308.5</v>
      </c>
      <c r="S13" s="7">
        <v>5.0999999999999996</v>
      </c>
      <c r="T13" s="36">
        <v>311.5</v>
      </c>
      <c r="U13" s="7">
        <v>4.4000000000000004</v>
      </c>
      <c r="V13" s="36">
        <v>290</v>
      </c>
      <c r="W13" s="7">
        <v>20</v>
      </c>
      <c r="X13" s="37">
        <f t="shared" si="4"/>
        <v>-7.4137931034482705</v>
      </c>
    </row>
    <row r="14" spans="1:24" x14ac:dyDescent="0.65">
      <c r="A14" s="33" t="s">
        <v>239</v>
      </c>
      <c r="B14" s="42">
        <v>0.46500000000000002</v>
      </c>
      <c r="C14" s="7">
        <v>2.7E-2</v>
      </c>
      <c r="D14" s="43">
        <v>4.6649999999999997E-2</v>
      </c>
      <c r="E14" s="7">
        <v>7.7999999999999999E-4</v>
      </c>
      <c r="F14" s="43">
        <v>7.22E-2</v>
      </c>
      <c r="G14" s="7">
        <v>4.0000000000000001E-3</v>
      </c>
      <c r="H14" s="44">
        <v>386</v>
      </c>
      <c r="I14" s="7">
        <v>19</v>
      </c>
      <c r="J14" s="44">
        <v>293.89999999999998</v>
      </c>
      <c r="K14" s="7">
        <v>4.8</v>
      </c>
      <c r="L14" s="44">
        <v>970</v>
      </c>
      <c r="M14" s="7">
        <v>130</v>
      </c>
      <c r="N14" s="4" t="str">
        <f t="shared" si="0"/>
        <v>NA</v>
      </c>
      <c r="O14" s="4">
        <f t="shared" si="1"/>
        <v>23.860103626943015</v>
      </c>
      <c r="P14" s="8">
        <f t="shared" si="2"/>
        <v>293.89999999999998</v>
      </c>
      <c r="Q14" s="8">
        <f t="shared" si="3"/>
        <v>4.8</v>
      </c>
      <c r="R14" s="36">
        <v>286</v>
      </c>
      <c r="S14" s="7">
        <v>4.7</v>
      </c>
      <c r="T14" s="36">
        <v>286</v>
      </c>
      <c r="U14" s="7">
        <v>5</v>
      </c>
      <c r="V14" s="36">
        <v>290.5</v>
      </c>
      <c r="W14" s="7">
        <v>7.2</v>
      </c>
      <c r="X14" s="37">
        <f t="shared" si="4"/>
        <v>1.5490533562822719</v>
      </c>
    </row>
    <row r="15" spans="1:24" x14ac:dyDescent="0.65">
      <c r="A15" s="33" t="s">
        <v>240</v>
      </c>
      <c r="B15" s="42">
        <v>0.36699999999999999</v>
      </c>
      <c r="C15" s="7">
        <v>1.0999999999999999E-2</v>
      </c>
      <c r="D15" s="43">
        <v>4.8509999999999998E-2</v>
      </c>
      <c r="E15" s="7">
        <v>6.8999999999999997E-4</v>
      </c>
      <c r="F15" s="43">
        <v>5.4600000000000003E-2</v>
      </c>
      <c r="G15" s="7">
        <v>1.9E-3</v>
      </c>
      <c r="H15" s="44">
        <v>317.3</v>
      </c>
      <c r="I15" s="7">
        <v>8</v>
      </c>
      <c r="J15" s="44">
        <v>305.3</v>
      </c>
      <c r="K15" s="7">
        <v>4.2</v>
      </c>
      <c r="L15" s="44">
        <v>382</v>
      </c>
      <c r="M15" s="7">
        <v>79</v>
      </c>
      <c r="N15" s="4" t="str">
        <f t="shared" si="0"/>
        <v>NA</v>
      </c>
      <c r="O15" s="4">
        <f t="shared" si="1"/>
        <v>3.7819098644815625</v>
      </c>
      <c r="P15" s="8">
        <f t="shared" si="2"/>
        <v>305.3</v>
      </c>
      <c r="Q15" s="8">
        <f t="shared" si="3"/>
        <v>4.2</v>
      </c>
      <c r="R15" s="36">
        <v>298.39999999999998</v>
      </c>
      <c r="S15" s="7">
        <v>4.3</v>
      </c>
      <c r="T15" s="36">
        <v>304.10000000000002</v>
      </c>
      <c r="U15" s="7">
        <v>4.4000000000000004</v>
      </c>
      <c r="V15" s="36">
        <v>254</v>
      </c>
      <c r="W15" s="7">
        <v>29</v>
      </c>
      <c r="X15" s="37">
        <f t="shared" si="4"/>
        <v>-19.724409448818918</v>
      </c>
    </row>
    <row r="16" spans="1:24" x14ac:dyDescent="0.65">
      <c r="A16" s="33" t="s">
        <v>241</v>
      </c>
      <c r="B16" s="42">
        <v>0.73799999999999999</v>
      </c>
      <c r="C16" s="7">
        <v>2.3E-2</v>
      </c>
      <c r="D16" s="43">
        <v>8.9300000000000004E-2</v>
      </c>
      <c r="E16" s="7">
        <v>1.5E-3</v>
      </c>
      <c r="F16" s="43">
        <v>6.0199999999999997E-2</v>
      </c>
      <c r="G16" s="7">
        <v>1.9E-3</v>
      </c>
      <c r="H16" s="44">
        <v>560</v>
      </c>
      <c r="I16" s="7">
        <v>13</v>
      </c>
      <c r="J16" s="44">
        <v>551.1</v>
      </c>
      <c r="K16" s="7">
        <v>8.6999999999999993</v>
      </c>
      <c r="L16" s="44">
        <v>593</v>
      </c>
      <c r="M16" s="7">
        <v>71</v>
      </c>
      <c r="N16" s="4">
        <f t="shared" si="0"/>
        <v>7.0657672849915656</v>
      </c>
      <c r="O16" s="4">
        <f t="shared" si="1"/>
        <v>1.5892857142857082</v>
      </c>
      <c r="P16" s="8">
        <f t="shared" si="2"/>
        <v>551.1</v>
      </c>
      <c r="Q16" s="8">
        <f t="shared" si="3"/>
        <v>8.6999999999999993</v>
      </c>
      <c r="R16" s="36">
        <v>536.9</v>
      </c>
      <c r="S16" s="7">
        <v>9.6999999999999993</v>
      </c>
      <c r="T16" s="36">
        <v>549</v>
      </c>
      <c r="U16" s="7">
        <v>9.1999999999999993</v>
      </c>
      <c r="V16" s="36">
        <v>493</v>
      </c>
      <c r="W16" s="7">
        <v>29</v>
      </c>
      <c r="X16" s="37">
        <f t="shared" si="4"/>
        <v>-11.359026369168362</v>
      </c>
    </row>
    <row r="17" spans="1:24" x14ac:dyDescent="0.65">
      <c r="A17" s="33" t="s">
        <v>242</v>
      </c>
      <c r="B17" s="43">
        <v>5.28</v>
      </c>
      <c r="C17" s="7">
        <v>0.14000000000000001</v>
      </c>
      <c r="D17" s="43">
        <v>0.33360000000000001</v>
      </c>
      <c r="E17" s="7">
        <v>7.7999999999999996E-3</v>
      </c>
      <c r="F17" s="43">
        <v>0.11509999999999999</v>
      </c>
      <c r="G17" s="7">
        <v>2.0999999999999999E-3</v>
      </c>
      <c r="H17" s="44">
        <v>1864</v>
      </c>
      <c r="I17" s="7">
        <v>22</v>
      </c>
      <c r="J17" s="44">
        <v>1855</v>
      </c>
      <c r="K17" s="7">
        <v>37</v>
      </c>
      <c r="L17" s="44">
        <v>1879</v>
      </c>
      <c r="M17" s="7">
        <v>33</v>
      </c>
      <c r="N17" s="4">
        <f t="shared" si="0"/>
        <v>1.2772751463544409</v>
      </c>
      <c r="O17" s="4">
        <f t="shared" si="1"/>
        <v>0.48283261802575339</v>
      </c>
      <c r="P17" s="8">
        <f t="shared" si="2"/>
        <v>1879</v>
      </c>
      <c r="Q17" s="8">
        <f t="shared" si="3"/>
        <v>33</v>
      </c>
      <c r="R17" s="36">
        <v>1835</v>
      </c>
      <c r="S17" s="7">
        <v>30</v>
      </c>
      <c r="T17" s="36">
        <v>1849</v>
      </c>
      <c r="U17" s="7">
        <v>40</v>
      </c>
      <c r="V17" s="36">
        <v>1824</v>
      </c>
      <c r="W17" s="7">
        <v>27</v>
      </c>
      <c r="X17" s="37">
        <f t="shared" si="4"/>
        <v>-1.3706140350877263</v>
      </c>
    </row>
    <row r="18" spans="1:24" x14ac:dyDescent="0.65">
      <c r="A18" s="33" t="s">
        <v>243</v>
      </c>
      <c r="B18" s="43">
        <v>4.0549999999999997</v>
      </c>
      <c r="C18" s="7">
        <v>9.5000000000000001E-2</v>
      </c>
      <c r="D18" s="43">
        <v>0.19470000000000001</v>
      </c>
      <c r="E18" s="7">
        <v>3.5999999999999999E-3</v>
      </c>
      <c r="F18" s="43">
        <v>0.1515</v>
      </c>
      <c r="G18" s="7">
        <v>2.8999999999999998E-3</v>
      </c>
      <c r="H18" s="44">
        <v>1644</v>
      </c>
      <c r="I18" s="7">
        <v>19</v>
      </c>
      <c r="J18" s="44">
        <v>1146</v>
      </c>
      <c r="K18" s="7">
        <v>19</v>
      </c>
      <c r="L18" s="44">
        <v>2359</v>
      </c>
      <c r="M18" s="7">
        <v>33</v>
      </c>
      <c r="N18" s="4">
        <f t="shared" si="0"/>
        <v>51.420093259855868</v>
      </c>
      <c r="O18" s="4">
        <f t="shared" si="1"/>
        <v>30.291970802919707</v>
      </c>
      <c r="P18" s="8" t="str">
        <f t="shared" si="2"/>
        <v>discordant</v>
      </c>
      <c r="Q18" s="8" t="str">
        <f t="shared" si="3"/>
        <v>discordant</v>
      </c>
      <c r="R18" s="36">
        <v>1083</v>
      </c>
      <c r="S18" s="7">
        <v>20</v>
      </c>
      <c r="T18" s="36">
        <v>1052</v>
      </c>
      <c r="U18" s="7">
        <v>20</v>
      </c>
      <c r="V18" s="36">
        <v>1146</v>
      </c>
      <c r="W18" s="7">
        <v>19</v>
      </c>
      <c r="X18" s="37">
        <f t="shared" si="4"/>
        <v>8.202443280977306</v>
      </c>
    </row>
    <row r="19" spans="1:24" x14ac:dyDescent="0.65">
      <c r="A19" s="33" t="s">
        <v>244</v>
      </c>
      <c r="B19" s="43">
        <v>0.35599999999999998</v>
      </c>
      <c r="C19" s="7">
        <v>1.0999999999999999E-2</v>
      </c>
      <c r="D19" s="43">
        <v>4.9399999999999999E-2</v>
      </c>
      <c r="E19" s="7">
        <v>6.7000000000000002E-4</v>
      </c>
      <c r="F19" s="43">
        <v>5.2400000000000002E-2</v>
      </c>
      <c r="G19" s="7">
        <v>1.8E-3</v>
      </c>
      <c r="H19" s="44">
        <v>308.5</v>
      </c>
      <c r="I19" s="7">
        <v>8.3000000000000007</v>
      </c>
      <c r="J19" s="44">
        <v>310.8</v>
      </c>
      <c r="K19" s="7">
        <v>4.0999999999999996</v>
      </c>
      <c r="L19" s="44">
        <v>286</v>
      </c>
      <c r="M19" s="7">
        <v>74</v>
      </c>
      <c r="N19" s="4" t="str">
        <f t="shared" si="0"/>
        <v>NA</v>
      </c>
      <c r="O19" s="4">
        <f t="shared" si="1"/>
        <v>-0.74554294975688151</v>
      </c>
      <c r="P19" s="8">
        <f t="shared" si="2"/>
        <v>310.8</v>
      </c>
      <c r="Q19" s="8">
        <f t="shared" si="3"/>
        <v>4.0999999999999996</v>
      </c>
      <c r="R19" s="36">
        <v>301.89999999999998</v>
      </c>
      <c r="S19" s="7">
        <v>4.9000000000000004</v>
      </c>
      <c r="T19" s="36">
        <v>310.3</v>
      </c>
      <c r="U19" s="7">
        <v>4.4000000000000004</v>
      </c>
      <c r="V19" s="36">
        <v>237</v>
      </c>
      <c r="W19" s="7">
        <v>28</v>
      </c>
      <c r="X19" s="37">
        <f t="shared" si="4"/>
        <v>-30.9282700421941</v>
      </c>
    </row>
    <row r="20" spans="1:24" x14ac:dyDescent="0.65">
      <c r="A20" s="33" t="s">
        <v>245</v>
      </c>
      <c r="B20" s="43">
        <v>0.39500000000000002</v>
      </c>
      <c r="C20" s="7">
        <v>2.1000000000000001E-2</v>
      </c>
      <c r="D20" s="43">
        <v>5.1499999999999997E-2</v>
      </c>
      <c r="E20" s="7">
        <v>1E-3</v>
      </c>
      <c r="F20" s="43">
        <v>5.5800000000000002E-2</v>
      </c>
      <c r="G20" s="7">
        <v>3.0000000000000001E-3</v>
      </c>
      <c r="H20" s="44">
        <v>337</v>
      </c>
      <c r="I20" s="7">
        <v>15</v>
      </c>
      <c r="J20" s="44">
        <v>323.8</v>
      </c>
      <c r="K20" s="7">
        <v>6.2</v>
      </c>
      <c r="L20" s="44">
        <v>410</v>
      </c>
      <c r="M20" s="7">
        <v>110</v>
      </c>
      <c r="N20" s="4" t="str">
        <f t="shared" si="0"/>
        <v>NA</v>
      </c>
      <c r="O20" s="4">
        <f t="shared" si="1"/>
        <v>3.9169139465875418</v>
      </c>
      <c r="P20" s="8">
        <f t="shared" si="2"/>
        <v>323.8</v>
      </c>
      <c r="Q20" s="8">
        <f t="shared" si="3"/>
        <v>6.2</v>
      </c>
      <c r="R20" s="36">
        <v>318.10000000000002</v>
      </c>
      <c r="S20" s="7">
        <v>6.5</v>
      </c>
      <c r="T20" s="36">
        <v>322.39999999999998</v>
      </c>
      <c r="U20" s="7">
        <v>6.6</v>
      </c>
      <c r="V20" s="36">
        <v>293</v>
      </c>
      <c r="W20" s="7">
        <v>20</v>
      </c>
      <c r="X20" s="37">
        <f t="shared" si="4"/>
        <v>-10.034129692832749</v>
      </c>
    </row>
    <row r="21" spans="1:24" x14ac:dyDescent="0.65">
      <c r="A21" s="33" t="s">
        <v>246</v>
      </c>
      <c r="B21" s="43">
        <v>2.3800000000000002E-2</v>
      </c>
      <c r="C21" s="7">
        <v>3.8E-3</v>
      </c>
      <c r="D21" s="43">
        <v>3.5000000000000001E-3</v>
      </c>
      <c r="E21" s="7">
        <v>1.1E-4</v>
      </c>
      <c r="F21" s="43">
        <v>4.9200000000000001E-2</v>
      </c>
      <c r="G21" s="7">
        <v>7.6E-3</v>
      </c>
      <c r="H21" s="44">
        <v>23.8</v>
      </c>
      <c r="I21" s="7">
        <v>3.8</v>
      </c>
      <c r="J21" s="44">
        <v>22.53</v>
      </c>
      <c r="K21" s="7">
        <v>0.68</v>
      </c>
      <c r="L21" s="44">
        <v>80</v>
      </c>
      <c r="M21" s="7">
        <v>260</v>
      </c>
      <c r="N21" s="4" t="str">
        <f t="shared" si="0"/>
        <v>NA</v>
      </c>
      <c r="O21" s="4">
        <f t="shared" si="1"/>
        <v>5.3361344537815114</v>
      </c>
      <c r="P21" s="8">
        <f t="shared" si="2"/>
        <v>22.53</v>
      </c>
      <c r="Q21" s="8">
        <f t="shared" si="3"/>
        <v>0.68</v>
      </c>
      <c r="R21" s="36">
        <v>22.45</v>
      </c>
      <c r="S21" s="7">
        <v>0.69</v>
      </c>
      <c r="T21" s="36">
        <v>22.45</v>
      </c>
      <c r="U21" s="7">
        <v>0.69</v>
      </c>
      <c r="V21" s="36">
        <v>22.53</v>
      </c>
      <c r="W21" s="7">
        <v>0.68</v>
      </c>
      <c r="X21" s="37">
        <f t="shared" si="4"/>
        <v>0.35508211273857171</v>
      </c>
    </row>
    <row r="22" spans="1:24" x14ac:dyDescent="0.65">
      <c r="A22" s="33" t="s">
        <v>247</v>
      </c>
      <c r="B22" s="43">
        <v>4.58E-2</v>
      </c>
      <c r="C22" s="7">
        <v>4.3E-3</v>
      </c>
      <c r="D22" s="43">
        <v>7.0000000000000001E-3</v>
      </c>
      <c r="E22" s="7">
        <v>1.7000000000000001E-4</v>
      </c>
      <c r="F22" s="43">
        <v>4.7500000000000001E-2</v>
      </c>
      <c r="G22" s="7">
        <v>4.3E-3</v>
      </c>
      <c r="H22" s="44">
        <v>45.3</v>
      </c>
      <c r="I22" s="7">
        <v>4.2</v>
      </c>
      <c r="J22" s="44">
        <v>44.9</v>
      </c>
      <c r="K22" s="7">
        <v>1.1000000000000001</v>
      </c>
      <c r="L22" s="44">
        <v>70</v>
      </c>
      <c r="M22" s="7">
        <v>170</v>
      </c>
      <c r="N22" s="4" t="str">
        <f t="shared" si="0"/>
        <v>NA</v>
      </c>
      <c r="O22" s="4">
        <f t="shared" si="1"/>
        <v>0.88300220750551262</v>
      </c>
      <c r="P22" s="8">
        <f t="shared" si="2"/>
        <v>44.9</v>
      </c>
      <c r="Q22" s="8">
        <f t="shared" si="3"/>
        <v>1.1000000000000001</v>
      </c>
      <c r="R22" s="36">
        <v>44.9</v>
      </c>
      <c r="S22" s="7">
        <v>1.1000000000000001</v>
      </c>
      <c r="T22" s="36">
        <v>44.9</v>
      </c>
      <c r="U22" s="7">
        <v>1.1000000000000001</v>
      </c>
      <c r="V22" s="36">
        <v>44.9</v>
      </c>
      <c r="W22" s="7">
        <v>1.1000000000000001</v>
      </c>
      <c r="X22" s="37">
        <f t="shared" si="4"/>
        <v>0</v>
      </c>
    </row>
    <row r="23" spans="1:24" x14ac:dyDescent="0.65">
      <c r="A23" s="33" t="s">
        <v>248</v>
      </c>
      <c r="B23" s="43">
        <v>6.5250000000000004</v>
      </c>
      <c r="C23" s="7">
        <v>8.1000000000000003E-2</v>
      </c>
      <c r="D23" s="43">
        <v>0.37109999999999999</v>
      </c>
      <c r="E23" s="7">
        <v>4.1000000000000003E-3</v>
      </c>
      <c r="F23" s="43">
        <v>0.1278</v>
      </c>
      <c r="G23" s="7">
        <v>1.5E-3</v>
      </c>
      <c r="H23" s="44">
        <v>2049</v>
      </c>
      <c r="I23" s="7">
        <v>11</v>
      </c>
      <c r="J23" s="44">
        <v>2034</v>
      </c>
      <c r="K23" s="7">
        <v>19</v>
      </c>
      <c r="L23" s="44">
        <v>2066</v>
      </c>
      <c r="M23" s="7">
        <v>21</v>
      </c>
      <c r="N23" s="4">
        <f t="shared" si="0"/>
        <v>1.5488867376573126</v>
      </c>
      <c r="O23" s="4">
        <f t="shared" si="1"/>
        <v>0.7320644216691079</v>
      </c>
      <c r="P23" s="8">
        <f t="shared" si="2"/>
        <v>2066</v>
      </c>
      <c r="Q23" s="8">
        <f t="shared" si="3"/>
        <v>21</v>
      </c>
      <c r="R23" s="36">
        <v>2021</v>
      </c>
      <c r="S23" s="7">
        <v>17</v>
      </c>
      <c r="T23" s="36">
        <v>2028</v>
      </c>
      <c r="U23" s="7">
        <v>21</v>
      </c>
      <c r="V23" s="36">
        <v>2022</v>
      </c>
      <c r="W23" s="7">
        <v>18</v>
      </c>
      <c r="X23" s="37">
        <f t="shared" si="4"/>
        <v>-0.29673590504451397</v>
      </c>
    </row>
    <row r="24" spans="1:24" x14ac:dyDescent="0.65">
      <c r="A24" s="33" t="s">
        <v>249</v>
      </c>
      <c r="B24" s="43">
        <v>0.27600000000000002</v>
      </c>
      <c r="C24" s="7">
        <v>1.0999999999999999E-2</v>
      </c>
      <c r="D24" s="43">
        <v>3.5900000000000001E-2</v>
      </c>
      <c r="E24" s="7">
        <v>1.1999999999999999E-3</v>
      </c>
      <c r="F24" s="43">
        <v>5.6000000000000001E-2</v>
      </c>
      <c r="G24" s="7">
        <v>1.5E-3</v>
      </c>
      <c r="H24" s="44">
        <v>247.4</v>
      </c>
      <c r="I24" s="7">
        <v>8.6999999999999993</v>
      </c>
      <c r="J24" s="44">
        <v>227.5</v>
      </c>
      <c r="K24" s="7">
        <v>7.2</v>
      </c>
      <c r="L24" s="44">
        <v>447</v>
      </c>
      <c r="M24" s="7">
        <v>59</v>
      </c>
      <c r="N24" s="4" t="str">
        <f t="shared" si="0"/>
        <v>NA</v>
      </c>
      <c r="O24" s="4">
        <f t="shared" si="1"/>
        <v>8.0436540016168152</v>
      </c>
      <c r="P24" s="8">
        <f t="shared" si="2"/>
        <v>227.5</v>
      </c>
      <c r="Q24" s="8">
        <f t="shared" si="3"/>
        <v>7.2</v>
      </c>
      <c r="R24" s="36">
        <v>225.7</v>
      </c>
      <c r="S24" s="7">
        <v>7.3</v>
      </c>
      <c r="T24" s="36">
        <v>225.8</v>
      </c>
      <c r="U24" s="7">
        <v>7.2</v>
      </c>
      <c r="V24" s="36">
        <v>228.6</v>
      </c>
      <c r="W24" s="7">
        <v>7.2</v>
      </c>
      <c r="X24" s="37">
        <f t="shared" si="4"/>
        <v>1.2248468941382242</v>
      </c>
    </row>
    <row r="25" spans="1:24" x14ac:dyDescent="0.65">
      <c r="A25" s="33" t="s">
        <v>250</v>
      </c>
      <c r="B25" s="43">
        <v>0.61299999999999999</v>
      </c>
      <c r="C25" s="7">
        <v>1.4999999999999999E-2</v>
      </c>
      <c r="D25" s="43">
        <v>7.8289999999999998E-2</v>
      </c>
      <c r="E25" s="7">
        <v>7.6000000000000004E-4</v>
      </c>
      <c r="F25" s="43">
        <v>5.6800000000000003E-2</v>
      </c>
      <c r="G25" s="7">
        <v>1.2999999999999999E-3</v>
      </c>
      <c r="H25" s="44">
        <v>485.1</v>
      </c>
      <c r="I25" s="7">
        <v>9.6999999999999993</v>
      </c>
      <c r="J25" s="44">
        <v>485.9</v>
      </c>
      <c r="K25" s="7">
        <v>4.5999999999999996</v>
      </c>
      <c r="L25" s="44">
        <v>475</v>
      </c>
      <c r="M25" s="7">
        <v>52</v>
      </c>
      <c r="N25" s="4" t="str">
        <f t="shared" si="0"/>
        <v>NA</v>
      </c>
      <c r="O25" s="4">
        <f t="shared" si="1"/>
        <v>-0.16491445062872856</v>
      </c>
      <c r="P25" s="8">
        <f t="shared" si="2"/>
        <v>485.9</v>
      </c>
      <c r="Q25" s="8">
        <f t="shared" si="3"/>
        <v>4.5999999999999996</v>
      </c>
      <c r="R25" s="36">
        <v>473.3</v>
      </c>
      <c r="S25" s="7">
        <v>6.8</v>
      </c>
      <c r="T25" s="36">
        <v>484.9</v>
      </c>
      <c r="U25" s="7">
        <v>4.5999999999999996</v>
      </c>
      <c r="V25" s="36">
        <v>412</v>
      </c>
      <c r="W25" s="7">
        <v>34</v>
      </c>
      <c r="X25" s="37">
        <f t="shared" si="4"/>
        <v>-17.694174757281559</v>
      </c>
    </row>
    <row r="26" spans="1:24" x14ac:dyDescent="0.65">
      <c r="A26" s="33" t="s">
        <v>251</v>
      </c>
      <c r="B26" s="43">
        <v>6.41</v>
      </c>
      <c r="C26" s="7">
        <v>0.12</v>
      </c>
      <c r="D26" s="43">
        <v>0.36580000000000001</v>
      </c>
      <c r="E26" s="7">
        <v>4.4000000000000003E-3</v>
      </c>
      <c r="F26" s="43">
        <v>0.1275</v>
      </c>
      <c r="G26" s="7">
        <v>2.2000000000000001E-3</v>
      </c>
      <c r="H26" s="44">
        <v>2032</v>
      </c>
      <c r="I26" s="7">
        <v>16</v>
      </c>
      <c r="J26" s="44">
        <v>2009</v>
      </c>
      <c r="K26" s="7">
        <v>21</v>
      </c>
      <c r="L26" s="44">
        <v>2060</v>
      </c>
      <c r="M26" s="7">
        <v>31</v>
      </c>
      <c r="N26" s="4">
        <f t="shared" si="0"/>
        <v>2.4757281553398087</v>
      </c>
      <c r="O26" s="4">
        <f t="shared" si="1"/>
        <v>1.131889763779526</v>
      </c>
      <c r="P26" s="8">
        <f t="shared" si="2"/>
        <v>2060</v>
      </c>
      <c r="Q26" s="8">
        <f t="shared" si="3"/>
        <v>31</v>
      </c>
      <c r="R26" s="36">
        <v>1991</v>
      </c>
      <c r="S26" s="7">
        <v>20</v>
      </c>
      <c r="T26" s="36">
        <v>1999</v>
      </c>
      <c r="U26" s="7">
        <v>24</v>
      </c>
      <c r="V26" s="36">
        <v>1986</v>
      </c>
      <c r="W26" s="7">
        <v>23</v>
      </c>
      <c r="X26" s="37">
        <f t="shared" si="4"/>
        <v>-0.65458207452165595</v>
      </c>
    </row>
    <row r="27" spans="1:24" x14ac:dyDescent="0.65">
      <c r="A27" s="33" t="s">
        <v>252</v>
      </c>
      <c r="B27" s="43">
        <v>0.505</v>
      </c>
      <c r="C27" s="7">
        <v>2.1000000000000001E-2</v>
      </c>
      <c r="D27" s="43">
        <v>6.54E-2</v>
      </c>
      <c r="E27" s="7">
        <v>1.8E-3</v>
      </c>
      <c r="F27" s="43">
        <v>5.62E-2</v>
      </c>
      <c r="G27" s="7">
        <v>1.6999999999999999E-3</v>
      </c>
      <c r="H27" s="44">
        <v>414</v>
      </c>
      <c r="I27" s="7">
        <v>14</v>
      </c>
      <c r="J27" s="44">
        <v>408</v>
      </c>
      <c r="K27" s="7">
        <v>11</v>
      </c>
      <c r="L27" s="44">
        <v>443</v>
      </c>
      <c r="M27" s="7">
        <v>68</v>
      </c>
      <c r="N27" s="4" t="str">
        <f t="shared" si="0"/>
        <v>NA</v>
      </c>
      <c r="O27" s="4">
        <f t="shared" si="1"/>
        <v>1.4492753623188435</v>
      </c>
      <c r="P27" s="8">
        <f t="shared" si="2"/>
        <v>408</v>
      </c>
      <c r="Q27" s="8">
        <f t="shared" si="3"/>
        <v>11</v>
      </c>
      <c r="R27" s="36">
        <v>398</v>
      </c>
      <c r="S27" s="7">
        <v>11</v>
      </c>
      <c r="T27" s="36">
        <v>407</v>
      </c>
      <c r="U27" s="7">
        <v>11</v>
      </c>
      <c r="V27" s="36">
        <v>348</v>
      </c>
      <c r="W27" s="7">
        <v>32</v>
      </c>
      <c r="X27" s="37">
        <f t="shared" si="4"/>
        <v>-16.954022988505741</v>
      </c>
    </row>
    <row r="28" spans="1:24" x14ac:dyDescent="0.65">
      <c r="A28" s="33" t="s">
        <v>253</v>
      </c>
      <c r="B28" s="43">
        <v>0.375</v>
      </c>
      <c r="C28" s="7">
        <v>1.2999999999999999E-2</v>
      </c>
      <c r="D28" s="43">
        <v>5.1189999999999999E-2</v>
      </c>
      <c r="E28" s="7">
        <v>8.1999999999999998E-4</v>
      </c>
      <c r="F28" s="43">
        <v>5.33E-2</v>
      </c>
      <c r="G28" s="7">
        <v>1.6999999999999999E-3</v>
      </c>
      <c r="H28" s="44">
        <v>323</v>
      </c>
      <c r="I28" s="7">
        <v>9.8000000000000007</v>
      </c>
      <c r="J28" s="44">
        <v>321.8</v>
      </c>
      <c r="K28" s="7">
        <v>5</v>
      </c>
      <c r="L28" s="44">
        <v>330</v>
      </c>
      <c r="M28" s="7">
        <v>71</v>
      </c>
      <c r="N28" s="4" t="str">
        <f t="shared" si="0"/>
        <v>NA</v>
      </c>
      <c r="O28" s="4">
        <f t="shared" si="1"/>
        <v>0.37151702786377427</v>
      </c>
      <c r="P28" s="8">
        <f t="shared" si="2"/>
        <v>321.8</v>
      </c>
      <c r="Q28" s="8">
        <f t="shared" si="3"/>
        <v>5</v>
      </c>
      <c r="R28" s="36">
        <v>316.2</v>
      </c>
      <c r="S28" s="7">
        <v>5.6</v>
      </c>
      <c r="T28" s="36">
        <v>321.3</v>
      </c>
      <c r="U28" s="7">
        <v>5.0999999999999996</v>
      </c>
      <c r="V28" s="36">
        <v>280</v>
      </c>
      <c r="W28" s="7">
        <v>23</v>
      </c>
      <c r="X28" s="37">
        <f t="shared" si="4"/>
        <v>-14.75</v>
      </c>
    </row>
    <row r="29" spans="1:24" x14ac:dyDescent="0.65">
      <c r="A29" s="33" t="s">
        <v>254</v>
      </c>
      <c r="B29" s="43">
        <v>0.379</v>
      </c>
      <c r="C29" s="7">
        <v>1.0999999999999999E-2</v>
      </c>
      <c r="D29" s="43">
        <v>5.3030000000000001E-2</v>
      </c>
      <c r="E29" s="7">
        <v>8.8999999999999995E-4</v>
      </c>
      <c r="F29" s="43">
        <v>5.21E-2</v>
      </c>
      <c r="G29" s="7">
        <v>1.6000000000000001E-3</v>
      </c>
      <c r="H29" s="44">
        <v>326.2</v>
      </c>
      <c r="I29" s="7">
        <v>7.9</v>
      </c>
      <c r="J29" s="44">
        <v>333.1</v>
      </c>
      <c r="K29" s="7">
        <v>5.4</v>
      </c>
      <c r="L29" s="44">
        <v>278</v>
      </c>
      <c r="M29" s="7">
        <v>66</v>
      </c>
      <c r="N29" s="4" t="str">
        <f t="shared" si="0"/>
        <v>NA</v>
      </c>
      <c r="O29" s="4">
        <f t="shared" si="1"/>
        <v>-2.1152667075413945</v>
      </c>
      <c r="P29" s="8">
        <f t="shared" si="2"/>
        <v>333.1</v>
      </c>
      <c r="Q29" s="8">
        <f t="shared" si="3"/>
        <v>5.4</v>
      </c>
      <c r="R29" s="36">
        <v>323.7</v>
      </c>
      <c r="S29" s="7">
        <v>5.2</v>
      </c>
      <c r="T29" s="36">
        <v>332.9</v>
      </c>
      <c r="U29" s="7">
        <v>5.6</v>
      </c>
      <c r="V29" s="36">
        <v>262</v>
      </c>
      <c r="W29" s="7">
        <v>31</v>
      </c>
      <c r="X29" s="37">
        <f t="shared" si="4"/>
        <v>-27.061068702290072</v>
      </c>
    </row>
    <row r="30" spans="1:24" x14ac:dyDescent="0.65">
      <c r="A30" s="33" t="s">
        <v>255</v>
      </c>
      <c r="B30" s="43">
        <v>0.76</v>
      </c>
      <c r="C30" s="7">
        <v>2.5999999999999999E-2</v>
      </c>
      <c r="D30" s="43">
        <v>9.4700000000000006E-2</v>
      </c>
      <c r="E30" s="7">
        <v>1.5E-3</v>
      </c>
      <c r="F30" s="43">
        <v>5.8400000000000001E-2</v>
      </c>
      <c r="G30" s="7">
        <v>2E-3</v>
      </c>
      <c r="H30" s="44">
        <v>573</v>
      </c>
      <c r="I30" s="7">
        <v>15</v>
      </c>
      <c r="J30" s="44">
        <v>583.29999999999995</v>
      </c>
      <c r="K30" s="7">
        <v>8.6</v>
      </c>
      <c r="L30" s="44">
        <v>527</v>
      </c>
      <c r="M30" s="7">
        <v>76</v>
      </c>
      <c r="N30" s="4">
        <f t="shared" si="0"/>
        <v>-10.683111954459193</v>
      </c>
      <c r="O30" s="4">
        <f t="shared" si="1"/>
        <v>-1.7975567190226798</v>
      </c>
      <c r="P30" s="8" t="str">
        <f t="shared" si="2"/>
        <v>discordant</v>
      </c>
      <c r="Q30" s="8" t="str">
        <f t="shared" si="3"/>
        <v>discordant</v>
      </c>
      <c r="R30" s="36">
        <v>560.20000000000005</v>
      </c>
      <c r="S30" s="7">
        <v>8.9</v>
      </c>
      <c r="T30" s="36">
        <v>582.20000000000005</v>
      </c>
      <c r="U30" s="7">
        <v>8.8000000000000007</v>
      </c>
      <c r="V30" s="36">
        <v>475</v>
      </c>
      <c r="W30" s="7">
        <v>40</v>
      </c>
      <c r="X30" s="37">
        <f t="shared" si="4"/>
        <v>-22.568421052631592</v>
      </c>
    </row>
    <row r="31" spans="1:24" x14ac:dyDescent="0.65">
      <c r="A31" s="33" t="s">
        <v>256</v>
      </c>
      <c r="B31" s="43">
        <v>0.36199999999999999</v>
      </c>
      <c r="C31" s="7">
        <v>0.02</v>
      </c>
      <c r="D31" s="43">
        <v>4.9079999999999999E-2</v>
      </c>
      <c r="E31" s="7">
        <v>8.0999999999999996E-4</v>
      </c>
      <c r="F31" s="43">
        <v>5.3100000000000001E-2</v>
      </c>
      <c r="G31" s="7">
        <v>2.8999999999999998E-3</v>
      </c>
      <c r="H31" s="44">
        <v>313</v>
      </c>
      <c r="I31" s="7">
        <v>15</v>
      </c>
      <c r="J31" s="44">
        <v>308.89999999999998</v>
      </c>
      <c r="K31" s="7">
        <v>5</v>
      </c>
      <c r="L31" s="44">
        <v>340</v>
      </c>
      <c r="M31" s="7">
        <v>120</v>
      </c>
      <c r="N31" s="4" t="str">
        <f t="shared" si="0"/>
        <v>NA</v>
      </c>
      <c r="O31" s="4">
        <f t="shared" si="1"/>
        <v>1.3099041533546512</v>
      </c>
      <c r="P31" s="8">
        <f t="shared" si="2"/>
        <v>308.89999999999998</v>
      </c>
      <c r="Q31" s="8">
        <f t="shared" si="3"/>
        <v>5</v>
      </c>
      <c r="R31" s="36">
        <v>304.3</v>
      </c>
      <c r="S31" s="7">
        <v>5.7</v>
      </c>
      <c r="T31" s="36">
        <v>308.2</v>
      </c>
      <c r="U31" s="7">
        <v>5.5</v>
      </c>
      <c r="V31" s="36">
        <v>283</v>
      </c>
      <c r="W31" s="7">
        <v>18</v>
      </c>
      <c r="X31" s="37">
        <f t="shared" si="4"/>
        <v>-8.9045936395759782</v>
      </c>
    </row>
    <row r="32" spans="1:24" x14ac:dyDescent="0.65">
      <c r="A32" s="33" t="s">
        <v>257</v>
      </c>
      <c r="B32" s="43">
        <v>0.35610000000000003</v>
      </c>
      <c r="C32" s="7">
        <v>9.7999999999999997E-3</v>
      </c>
      <c r="D32" s="43">
        <v>4.9070000000000003E-2</v>
      </c>
      <c r="E32" s="7">
        <v>9.5E-4</v>
      </c>
      <c r="F32" s="43">
        <v>5.2900000000000003E-2</v>
      </c>
      <c r="G32" s="7">
        <v>1.2999999999999999E-3</v>
      </c>
      <c r="H32" s="44">
        <v>309</v>
      </c>
      <c r="I32" s="7">
        <v>7.3</v>
      </c>
      <c r="J32" s="44">
        <v>308.8</v>
      </c>
      <c r="K32" s="7">
        <v>5.8</v>
      </c>
      <c r="L32" s="44">
        <v>315</v>
      </c>
      <c r="M32" s="7">
        <v>53</v>
      </c>
      <c r="N32" s="4" t="str">
        <f t="shared" si="0"/>
        <v>NA</v>
      </c>
      <c r="O32" s="4">
        <f t="shared" si="1"/>
        <v>6.4724919093848143E-2</v>
      </c>
      <c r="P32" s="8">
        <f t="shared" si="2"/>
        <v>308.8</v>
      </c>
      <c r="Q32" s="8">
        <f t="shared" si="3"/>
        <v>5.8</v>
      </c>
      <c r="R32" s="36">
        <v>302.89999999999998</v>
      </c>
      <c r="S32" s="7">
        <v>5.8</v>
      </c>
      <c r="T32" s="36">
        <v>308.39999999999998</v>
      </c>
      <c r="U32" s="7">
        <v>5.9</v>
      </c>
      <c r="V32" s="36">
        <v>265</v>
      </c>
      <c r="W32" s="7">
        <v>19</v>
      </c>
      <c r="X32" s="37">
        <f t="shared" si="4"/>
        <v>-16.377358490566024</v>
      </c>
    </row>
    <row r="33" spans="1:24" x14ac:dyDescent="0.65">
      <c r="A33" s="33" t="s">
        <v>258</v>
      </c>
      <c r="B33" s="43">
        <v>0.35799999999999998</v>
      </c>
      <c r="C33" s="7">
        <v>1.4999999999999999E-2</v>
      </c>
      <c r="D33" s="43">
        <v>5.0430000000000003E-2</v>
      </c>
      <c r="E33" s="7">
        <v>9.2000000000000003E-4</v>
      </c>
      <c r="F33" s="43">
        <v>5.1700000000000003E-2</v>
      </c>
      <c r="G33" s="7">
        <v>2.0999999999999999E-3</v>
      </c>
      <c r="H33" s="44">
        <v>310</v>
      </c>
      <c r="I33" s="7">
        <v>11</v>
      </c>
      <c r="J33" s="44">
        <v>317.10000000000002</v>
      </c>
      <c r="K33" s="7">
        <v>5.6</v>
      </c>
      <c r="L33" s="44">
        <v>261</v>
      </c>
      <c r="M33" s="7">
        <v>89</v>
      </c>
      <c r="N33" s="4" t="str">
        <f t="shared" si="0"/>
        <v>NA</v>
      </c>
      <c r="O33" s="4">
        <f t="shared" si="1"/>
        <v>-2.2903225806451672</v>
      </c>
      <c r="P33" s="8">
        <f t="shared" si="2"/>
        <v>317.10000000000002</v>
      </c>
      <c r="Q33" s="8">
        <f t="shared" si="3"/>
        <v>5.6</v>
      </c>
      <c r="R33" s="36">
        <v>311.10000000000002</v>
      </c>
      <c r="S33" s="7">
        <v>6.2</v>
      </c>
      <c r="T33" s="36">
        <v>317.2</v>
      </c>
      <c r="U33" s="7">
        <v>5.8</v>
      </c>
      <c r="V33" s="36">
        <v>267</v>
      </c>
      <c r="W33" s="7">
        <v>28</v>
      </c>
      <c r="X33" s="37">
        <f t="shared" si="4"/>
        <v>-18.801498127340821</v>
      </c>
    </row>
    <row r="34" spans="1:24" x14ac:dyDescent="0.65">
      <c r="A34" s="33" t="s">
        <v>259</v>
      </c>
      <c r="B34" s="43">
        <v>0.35880000000000001</v>
      </c>
      <c r="C34" s="7">
        <v>8.0000000000000002E-3</v>
      </c>
      <c r="D34" s="43">
        <v>4.9140000000000003E-2</v>
      </c>
      <c r="E34" s="7">
        <v>4.6999999999999999E-4</v>
      </c>
      <c r="F34" s="43">
        <v>5.3199999999999997E-2</v>
      </c>
      <c r="G34" s="7">
        <v>1.1999999999999999E-3</v>
      </c>
      <c r="H34" s="44">
        <v>311.2</v>
      </c>
      <c r="I34" s="7">
        <v>6</v>
      </c>
      <c r="J34" s="44">
        <v>309.2</v>
      </c>
      <c r="K34" s="7">
        <v>2.9</v>
      </c>
      <c r="L34" s="44">
        <v>328</v>
      </c>
      <c r="M34" s="7">
        <v>52</v>
      </c>
      <c r="N34" s="4" t="str">
        <f t="shared" si="0"/>
        <v>NA</v>
      </c>
      <c r="O34" s="4">
        <f t="shared" si="1"/>
        <v>0.64267352185089521</v>
      </c>
      <c r="P34" s="8">
        <f t="shared" si="2"/>
        <v>309.2</v>
      </c>
      <c r="Q34" s="8">
        <f t="shared" si="3"/>
        <v>2.9</v>
      </c>
      <c r="R34" s="36">
        <v>302.7</v>
      </c>
      <c r="S34" s="7">
        <v>3.4</v>
      </c>
      <c r="T34" s="36">
        <v>308.60000000000002</v>
      </c>
      <c r="U34" s="7">
        <v>3</v>
      </c>
      <c r="V34" s="36">
        <v>272</v>
      </c>
      <c r="W34" s="7">
        <v>19</v>
      </c>
      <c r="X34" s="37">
        <f t="shared" si="4"/>
        <v>-13.455882352941188</v>
      </c>
    </row>
    <row r="35" spans="1:24" x14ac:dyDescent="0.65">
      <c r="A35" s="33" t="s">
        <v>260</v>
      </c>
      <c r="B35" s="43">
        <v>0.498</v>
      </c>
      <c r="C35" s="7">
        <v>1.2999999999999999E-2</v>
      </c>
      <c r="D35" s="43">
        <v>6.25E-2</v>
      </c>
      <c r="E35" s="7">
        <v>9.7999999999999997E-4</v>
      </c>
      <c r="F35" s="43">
        <v>5.8000000000000003E-2</v>
      </c>
      <c r="G35" s="7">
        <v>1.5E-3</v>
      </c>
      <c r="H35" s="44">
        <v>410.4</v>
      </c>
      <c r="I35" s="7">
        <v>8.5</v>
      </c>
      <c r="J35" s="44">
        <v>390.8</v>
      </c>
      <c r="K35" s="7">
        <v>5.9</v>
      </c>
      <c r="L35" s="44">
        <v>522</v>
      </c>
      <c r="M35" s="7">
        <v>57</v>
      </c>
      <c r="N35" s="4" t="str">
        <f t="shared" si="0"/>
        <v>NA</v>
      </c>
      <c r="O35" s="4">
        <f t="shared" si="1"/>
        <v>4.77582846003898</v>
      </c>
      <c r="P35" s="8">
        <f t="shared" si="2"/>
        <v>390.8</v>
      </c>
      <c r="Q35" s="8">
        <f t="shared" si="3"/>
        <v>5.9</v>
      </c>
      <c r="R35" s="36">
        <v>387.8</v>
      </c>
      <c r="S35" s="7">
        <v>6.5</v>
      </c>
      <c r="T35" s="36">
        <v>389.1</v>
      </c>
      <c r="U35" s="7">
        <v>6.3</v>
      </c>
      <c r="V35" s="36">
        <v>386</v>
      </c>
      <c r="W35" s="7">
        <v>11</v>
      </c>
      <c r="X35" s="37">
        <f t="shared" si="4"/>
        <v>-0.80310880829016185</v>
      </c>
    </row>
    <row r="36" spans="1:24" x14ac:dyDescent="0.65">
      <c r="A36" s="33" t="s">
        <v>261</v>
      </c>
      <c r="B36" s="43">
        <v>0.36430000000000001</v>
      </c>
      <c r="C36" s="7">
        <v>9.5999999999999992E-3</v>
      </c>
      <c r="D36" s="43">
        <v>5.0189999999999999E-2</v>
      </c>
      <c r="E36" s="7">
        <v>5.9000000000000003E-4</v>
      </c>
      <c r="F36" s="43">
        <v>5.28E-2</v>
      </c>
      <c r="G36" s="7">
        <v>1.4E-3</v>
      </c>
      <c r="H36" s="44">
        <v>315.10000000000002</v>
      </c>
      <c r="I36" s="7">
        <v>7.1</v>
      </c>
      <c r="J36" s="44">
        <v>315.7</v>
      </c>
      <c r="K36" s="7">
        <v>3.6</v>
      </c>
      <c r="L36" s="44">
        <v>311</v>
      </c>
      <c r="M36" s="7">
        <v>57</v>
      </c>
      <c r="N36" s="4" t="str">
        <f t="shared" si="0"/>
        <v>NA</v>
      </c>
      <c r="O36" s="4">
        <f t="shared" si="1"/>
        <v>-0.19041574103458458</v>
      </c>
      <c r="P36" s="8">
        <f t="shared" si="2"/>
        <v>315.7</v>
      </c>
      <c r="Q36" s="8">
        <f t="shared" si="3"/>
        <v>3.6</v>
      </c>
      <c r="R36" s="36">
        <v>306.89999999999998</v>
      </c>
      <c r="S36" s="7">
        <v>4.3</v>
      </c>
      <c r="T36" s="36">
        <v>315.10000000000002</v>
      </c>
      <c r="U36" s="7">
        <v>3.7</v>
      </c>
      <c r="V36" s="36">
        <v>247</v>
      </c>
      <c r="W36" s="7">
        <v>25</v>
      </c>
      <c r="X36" s="37">
        <f t="shared" si="4"/>
        <v>-27.57085020242917</v>
      </c>
    </row>
    <row r="37" spans="1:24" x14ac:dyDescent="0.65">
      <c r="A37" s="33" t="s">
        <v>262</v>
      </c>
      <c r="B37" s="43">
        <v>0.62</v>
      </c>
      <c r="C37" s="7">
        <v>2.4E-2</v>
      </c>
      <c r="D37" s="43">
        <v>7.6999999999999999E-2</v>
      </c>
      <c r="E37" s="7">
        <v>1.8E-3</v>
      </c>
      <c r="F37" s="43">
        <v>5.8700000000000002E-2</v>
      </c>
      <c r="G37" s="7">
        <v>2E-3</v>
      </c>
      <c r="H37" s="44">
        <v>489</v>
      </c>
      <c r="I37" s="7">
        <v>15</v>
      </c>
      <c r="J37" s="44">
        <v>478</v>
      </c>
      <c r="K37" s="7">
        <v>10</v>
      </c>
      <c r="L37" s="44">
        <v>537</v>
      </c>
      <c r="M37" s="7">
        <v>74</v>
      </c>
      <c r="N37" s="4" t="str">
        <f t="shared" si="0"/>
        <v>NA</v>
      </c>
      <c r="O37" s="4">
        <f t="shared" si="1"/>
        <v>2.2494887525562319</v>
      </c>
      <c r="P37" s="8">
        <f t="shared" si="2"/>
        <v>478</v>
      </c>
      <c r="Q37" s="8">
        <f t="shared" si="3"/>
        <v>10</v>
      </c>
      <c r="R37" s="36">
        <v>468</v>
      </c>
      <c r="S37" s="7">
        <v>11</v>
      </c>
      <c r="T37" s="36">
        <v>476</v>
      </c>
      <c r="U37" s="7">
        <v>11</v>
      </c>
      <c r="V37" s="36">
        <v>439</v>
      </c>
      <c r="W37" s="7">
        <v>21</v>
      </c>
      <c r="X37" s="37">
        <f t="shared" si="4"/>
        <v>-8.4282460136674189</v>
      </c>
    </row>
    <row r="38" spans="1:24" x14ac:dyDescent="0.65">
      <c r="A38" s="33" t="s">
        <v>263</v>
      </c>
      <c r="B38" s="43">
        <v>0.5</v>
      </c>
      <c r="C38" s="7">
        <v>0.17</v>
      </c>
      <c r="D38" s="43">
        <v>5.1700000000000003E-2</v>
      </c>
      <c r="E38" s="7">
        <v>2.2000000000000001E-3</v>
      </c>
      <c r="F38" s="43">
        <v>5.9700000000000003E-2</v>
      </c>
      <c r="G38" s="7">
        <v>9.2999999999999992E-3</v>
      </c>
      <c r="H38" s="44">
        <v>352</v>
      </c>
      <c r="I38" s="7">
        <v>54</v>
      </c>
      <c r="J38" s="44">
        <v>319.5</v>
      </c>
      <c r="K38" s="7">
        <v>8.6</v>
      </c>
      <c r="L38" s="44">
        <v>440</v>
      </c>
      <c r="M38" s="7">
        <v>200</v>
      </c>
      <c r="N38" s="4" t="str">
        <f t="shared" si="0"/>
        <v>NA</v>
      </c>
      <c r="O38" s="4">
        <f t="shared" si="1"/>
        <v>9.2329545454545467</v>
      </c>
      <c r="P38" s="8">
        <f t="shared" si="2"/>
        <v>319.5</v>
      </c>
      <c r="Q38" s="8">
        <f t="shared" si="3"/>
        <v>8.6</v>
      </c>
      <c r="R38" s="36">
        <v>312.7</v>
      </c>
      <c r="S38" s="7">
        <v>6.2</v>
      </c>
      <c r="T38" s="36">
        <v>314.8</v>
      </c>
      <c r="U38" s="7">
        <v>6.1</v>
      </c>
      <c r="V38" s="36">
        <v>304</v>
      </c>
      <c r="W38" s="7">
        <v>24</v>
      </c>
      <c r="X38" s="37">
        <f t="shared" si="4"/>
        <v>-3.5526315789473699</v>
      </c>
    </row>
    <row r="39" spans="1:24" x14ac:dyDescent="0.65">
      <c r="A39" s="33" t="s">
        <v>264</v>
      </c>
      <c r="B39" s="43">
        <v>0.38900000000000001</v>
      </c>
      <c r="C39" s="7">
        <v>1.4999999999999999E-2</v>
      </c>
      <c r="D39" s="43">
        <v>4.827E-2</v>
      </c>
      <c r="E39" s="7">
        <v>6.8000000000000005E-4</v>
      </c>
      <c r="F39" s="43">
        <v>5.8599999999999999E-2</v>
      </c>
      <c r="G39" s="7">
        <v>1.9E-3</v>
      </c>
      <c r="H39" s="44">
        <v>333</v>
      </c>
      <c r="I39" s="7">
        <v>11</v>
      </c>
      <c r="J39" s="44">
        <v>303.89999999999998</v>
      </c>
      <c r="K39" s="7">
        <v>4.2</v>
      </c>
      <c r="L39" s="44">
        <v>534</v>
      </c>
      <c r="M39" s="7">
        <v>71</v>
      </c>
      <c r="N39" s="4" t="str">
        <f t="shared" si="0"/>
        <v>NA</v>
      </c>
      <c r="O39" s="4">
        <f t="shared" si="1"/>
        <v>8.7387387387387463</v>
      </c>
      <c r="P39" s="8">
        <f t="shared" si="2"/>
        <v>303.89999999999998</v>
      </c>
      <c r="Q39" s="8">
        <f t="shared" si="3"/>
        <v>4.2</v>
      </c>
      <c r="R39" s="36">
        <v>298.2</v>
      </c>
      <c r="S39" s="7">
        <v>4.3</v>
      </c>
      <c r="T39" s="36">
        <v>301.39999999999998</v>
      </c>
      <c r="U39" s="7">
        <v>4.0999999999999996</v>
      </c>
      <c r="V39" s="36">
        <v>281</v>
      </c>
      <c r="W39" s="7">
        <v>18</v>
      </c>
      <c r="X39" s="37">
        <f t="shared" si="4"/>
        <v>-7.2597864768683138</v>
      </c>
    </row>
    <row r="40" spans="1:24" x14ac:dyDescent="0.65">
      <c r="A40" s="33" t="s">
        <v>265</v>
      </c>
      <c r="B40" s="43">
        <v>1.1379999999999999</v>
      </c>
      <c r="C40" s="7">
        <v>5.6000000000000001E-2</v>
      </c>
      <c r="D40" s="43">
        <v>0.1236</v>
      </c>
      <c r="E40" s="7">
        <v>2.0999999999999999E-3</v>
      </c>
      <c r="F40" s="43">
        <v>6.7100000000000007E-2</v>
      </c>
      <c r="G40" s="7">
        <v>3.3E-3</v>
      </c>
      <c r="H40" s="44">
        <v>768</v>
      </c>
      <c r="I40" s="7">
        <v>27</v>
      </c>
      <c r="J40" s="44">
        <v>751</v>
      </c>
      <c r="K40" s="7">
        <v>12</v>
      </c>
      <c r="L40" s="44">
        <v>829</v>
      </c>
      <c r="M40" s="7">
        <v>92</v>
      </c>
      <c r="N40" s="4">
        <f t="shared" si="0"/>
        <v>9.4089264173703242</v>
      </c>
      <c r="O40" s="4">
        <f t="shared" si="1"/>
        <v>2.2135416666666714</v>
      </c>
      <c r="P40" s="8">
        <f t="shared" si="2"/>
        <v>751</v>
      </c>
      <c r="Q40" s="8">
        <f t="shared" si="3"/>
        <v>12</v>
      </c>
      <c r="R40" s="36">
        <v>730</v>
      </c>
      <c r="S40" s="7">
        <v>12</v>
      </c>
      <c r="T40" s="36">
        <v>747</v>
      </c>
      <c r="U40" s="7">
        <v>13</v>
      </c>
      <c r="V40" s="36">
        <v>677</v>
      </c>
      <c r="W40" s="7">
        <v>32</v>
      </c>
      <c r="X40" s="37">
        <f t="shared" si="4"/>
        <v>-10.339734121122603</v>
      </c>
    </row>
    <row r="41" spans="1:24" x14ac:dyDescent="0.65">
      <c r="A41" s="33" t="s">
        <v>266</v>
      </c>
      <c r="B41" s="43">
        <v>0.94699999999999995</v>
      </c>
      <c r="C41" s="7">
        <v>0.02</v>
      </c>
      <c r="D41" s="43">
        <v>0.1113</v>
      </c>
      <c r="E41" s="7">
        <v>1.2999999999999999E-3</v>
      </c>
      <c r="F41" s="43">
        <v>6.1899999999999997E-2</v>
      </c>
      <c r="G41" s="7">
        <v>1.1999999999999999E-3</v>
      </c>
      <c r="H41" s="44">
        <v>676</v>
      </c>
      <c r="I41" s="7">
        <v>11</v>
      </c>
      <c r="J41" s="44">
        <v>680.5</v>
      </c>
      <c r="K41" s="7">
        <v>7.4</v>
      </c>
      <c r="L41" s="44">
        <v>663</v>
      </c>
      <c r="M41" s="7">
        <v>42</v>
      </c>
      <c r="N41" s="4">
        <f t="shared" si="0"/>
        <v>-2.6395173453996961</v>
      </c>
      <c r="O41" s="4">
        <f t="shared" si="1"/>
        <v>-0.66568047337278813</v>
      </c>
      <c r="P41" s="8">
        <f t="shared" si="2"/>
        <v>680.5</v>
      </c>
      <c r="Q41" s="8">
        <f t="shared" si="3"/>
        <v>7.4</v>
      </c>
      <c r="R41" s="36">
        <v>664.9</v>
      </c>
      <c r="S41" s="7">
        <v>8.1999999999999993</v>
      </c>
      <c r="T41" s="36">
        <v>679.5</v>
      </c>
      <c r="U41" s="7">
        <v>7.5</v>
      </c>
      <c r="V41" s="36">
        <v>625</v>
      </c>
      <c r="W41" s="7">
        <v>26</v>
      </c>
      <c r="X41" s="37">
        <f t="shared" si="4"/>
        <v>-8.7199999999999989</v>
      </c>
    </row>
    <row r="42" spans="1:24" x14ac:dyDescent="0.65">
      <c r="A42" s="33" t="s">
        <v>267</v>
      </c>
      <c r="B42" s="43">
        <v>1.397</v>
      </c>
      <c r="C42" s="7">
        <v>5.0999999999999997E-2</v>
      </c>
      <c r="D42" s="43">
        <v>0.1356</v>
      </c>
      <c r="E42" s="7">
        <v>2.7000000000000001E-3</v>
      </c>
      <c r="F42" s="43">
        <v>7.4499999999999997E-2</v>
      </c>
      <c r="G42" s="7">
        <v>2.5999999999999999E-3</v>
      </c>
      <c r="H42" s="44">
        <v>886</v>
      </c>
      <c r="I42" s="7">
        <v>22</v>
      </c>
      <c r="J42" s="44">
        <v>820</v>
      </c>
      <c r="K42" s="7">
        <v>15</v>
      </c>
      <c r="L42" s="44">
        <v>1041</v>
      </c>
      <c r="M42" s="7">
        <v>73</v>
      </c>
      <c r="N42" s="4">
        <f t="shared" si="0"/>
        <v>21.229586935638807</v>
      </c>
      <c r="O42" s="4">
        <f t="shared" si="1"/>
        <v>7.4492099322799135</v>
      </c>
      <c r="P42" s="8" t="str">
        <f t="shared" si="2"/>
        <v>discordant</v>
      </c>
      <c r="Q42" s="8" t="str">
        <f t="shared" si="3"/>
        <v>discordant</v>
      </c>
      <c r="R42" s="36">
        <v>806</v>
      </c>
      <c r="S42" s="7">
        <v>14</v>
      </c>
      <c r="T42" s="36">
        <v>812</v>
      </c>
      <c r="U42" s="7">
        <v>16</v>
      </c>
      <c r="V42" s="36">
        <v>808</v>
      </c>
      <c r="W42" s="7">
        <v>24</v>
      </c>
      <c r="X42" s="37">
        <f t="shared" si="4"/>
        <v>-0.49504950495050082</v>
      </c>
    </row>
    <row r="43" spans="1:24" x14ac:dyDescent="0.65">
      <c r="A43" s="33" t="s">
        <v>268</v>
      </c>
      <c r="B43" s="43">
        <v>0.64200000000000002</v>
      </c>
      <c r="C43" s="7">
        <v>2.1000000000000001E-2</v>
      </c>
      <c r="D43" s="43">
        <v>8.14E-2</v>
      </c>
      <c r="E43" s="7">
        <v>1.1000000000000001E-3</v>
      </c>
      <c r="F43" s="43">
        <v>5.7299999999999997E-2</v>
      </c>
      <c r="G43" s="7">
        <v>1.8E-3</v>
      </c>
      <c r="H43" s="44">
        <v>503</v>
      </c>
      <c r="I43" s="7">
        <v>13</v>
      </c>
      <c r="J43" s="44">
        <v>504.5</v>
      </c>
      <c r="K43" s="7">
        <v>6.6</v>
      </c>
      <c r="L43" s="44">
        <v>487</v>
      </c>
      <c r="M43" s="7">
        <v>71</v>
      </c>
      <c r="N43" s="4">
        <f t="shared" si="0"/>
        <v>-3.5934291581108795</v>
      </c>
      <c r="O43" s="4">
        <f t="shared" si="1"/>
        <v>-0.29821073558647981</v>
      </c>
      <c r="P43" s="8">
        <f t="shared" si="2"/>
        <v>504.5</v>
      </c>
      <c r="Q43" s="8">
        <f t="shared" si="3"/>
        <v>6.6</v>
      </c>
      <c r="R43" s="36">
        <v>487.7</v>
      </c>
      <c r="S43" s="7">
        <v>8.4</v>
      </c>
      <c r="T43" s="36">
        <v>503.2</v>
      </c>
      <c r="U43" s="7">
        <v>6.8</v>
      </c>
      <c r="V43" s="36">
        <v>414</v>
      </c>
      <c r="W43" s="7">
        <v>38</v>
      </c>
      <c r="X43" s="37">
        <f t="shared" si="4"/>
        <v>-21.54589371980677</v>
      </c>
    </row>
    <row r="44" spans="1:24" x14ac:dyDescent="0.65">
      <c r="A44" s="33" t="s">
        <v>269</v>
      </c>
      <c r="B44" s="43">
        <v>0.57799999999999996</v>
      </c>
      <c r="C44" s="7">
        <v>1.6E-2</v>
      </c>
      <c r="D44" s="43">
        <v>7.2800000000000004E-2</v>
      </c>
      <c r="E44" s="7">
        <v>1.1000000000000001E-3</v>
      </c>
      <c r="F44" s="43">
        <v>5.7700000000000001E-2</v>
      </c>
      <c r="G44" s="7">
        <v>1.6000000000000001E-3</v>
      </c>
      <c r="H44" s="44">
        <v>463</v>
      </c>
      <c r="I44" s="7">
        <v>10</v>
      </c>
      <c r="J44" s="44">
        <v>453.2</v>
      </c>
      <c r="K44" s="7">
        <v>6.5</v>
      </c>
      <c r="L44" s="44">
        <v>506</v>
      </c>
      <c r="M44" s="7">
        <v>61</v>
      </c>
      <c r="N44" s="4" t="str">
        <f t="shared" si="0"/>
        <v>NA</v>
      </c>
      <c r="O44" s="4">
        <f t="shared" si="1"/>
        <v>2.1166306695464385</v>
      </c>
      <c r="P44" s="8">
        <f t="shared" si="2"/>
        <v>453.2</v>
      </c>
      <c r="Q44" s="8">
        <f t="shared" si="3"/>
        <v>6.5</v>
      </c>
      <c r="R44" s="36">
        <v>442.3</v>
      </c>
      <c r="S44" s="7">
        <v>7</v>
      </c>
      <c r="T44" s="36">
        <v>451.6</v>
      </c>
      <c r="U44" s="7">
        <v>6.7</v>
      </c>
      <c r="V44" s="36">
        <v>410</v>
      </c>
      <c r="W44" s="7">
        <v>22</v>
      </c>
      <c r="X44" s="37">
        <f t="shared" si="4"/>
        <v>-10.146341463414629</v>
      </c>
    </row>
    <row r="45" spans="1:24" x14ac:dyDescent="0.65">
      <c r="A45" s="33" t="s">
        <v>270</v>
      </c>
      <c r="B45" s="43">
        <v>0.35599999999999998</v>
      </c>
      <c r="C45" s="7">
        <v>2.1000000000000001E-2</v>
      </c>
      <c r="D45" s="43">
        <v>4.9979999999999997E-2</v>
      </c>
      <c r="E45" s="7">
        <v>6.8000000000000005E-4</v>
      </c>
      <c r="F45" s="43">
        <v>5.1700000000000003E-2</v>
      </c>
      <c r="G45" s="7">
        <v>3.0000000000000001E-3</v>
      </c>
      <c r="H45" s="44">
        <v>308</v>
      </c>
      <c r="I45" s="7">
        <v>15</v>
      </c>
      <c r="J45" s="44">
        <v>314.39999999999998</v>
      </c>
      <c r="K45" s="7">
        <v>4.0999999999999996</v>
      </c>
      <c r="L45" s="44">
        <v>250</v>
      </c>
      <c r="M45" s="7">
        <v>120</v>
      </c>
      <c r="N45" s="4" t="str">
        <f t="shared" si="0"/>
        <v>NA</v>
      </c>
      <c r="O45" s="4">
        <f t="shared" si="1"/>
        <v>-2.077922077922068</v>
      </c>
      <c r="P45" s="8">
        <f t="shared" si="2"/>
        <v>314.39999999999998</v>
      </c>
      <c r="Q45" s="8">
        <f t="shared" si="3"/>
        <v>4.0999999999999996</v>
      </c>
      <c r="R45" s="36">
        <v>310.5</v>
      </c>
      <c r="S45" s="7">
        <v>4.5999999999999996</v>
      </c>
      <c r="T45" s="36">
        <v>314.5</v>
      </c>
      <c r="U45" s="7">
        <v>4.4000000000000004</v>
      </c>
      <c r="V45" s="36">
        <v>280</v>
      </c>
      <c r="W45" s="7">
        <v>22</v>
      </c>
      <c r="X45" s="37">
        <f t="shared" si="4"/>
        <v>-12.321428571428569</v>
      </c>
    </row>
    <row r="46" spans="1:24" x14ac:dyDescent="0.65">
      <c r="A46" s="33" t="s">
        <v>271</v>
      </c>
      <c r="B46" s="43">
        <v>1.681</v>
      </c>
      <c r="C46" s="7">
        <v>3.9E-2</v>
      </c>
      <c r="D46" s="43">
        <v>0.1615</v>
      </c>
      <c r="E46" s="7">
        <v>1.5E-3</v>
      </c>
      <c r="F46" s="43">
        <v>7.5499999999999998E-2</v>
      </c>
      <c r="G46" s="7">
        <v>1.8E-3</v>
      </c>
      <c r="H46" s="44">
        <v>1004</v>
      </c>
      <c r="I46" s="7">
        <v>16</v>
      </c>
      <c r="J46" s="44">
        <v>965.3</v>
      </c>
      <c r="K46" s="7">
        <v>8.4</v>
      </c>
      <c r="L46" s="44">
        <v>1074</v>
      </c>
      <c r="M46" s="7">
        <v>47</v>
      </c>
      <c r="N46" s="4">
        <f t="shared" si="0"/>
        <v>10.121042830540034</v>
      </c>
      <c r="O46" s="4">
        <f t="shared" si="1"/>
        <v>3.8545816733067682</v>
      </c>
      <c r="P46" s="8">
        <f t="shared" si="2"/>
        <v>965.3</v>
      </c>
      <c r="Q46" s="8">
        <f t="shared" si="3"/>
        <v>8.4</v>
      </c>
      <c r="R46" s="36">
        <v>954.2</v>
      </c>
      <c r="S46" s="7">
        <v>9.8000000000000007</v>
      </c>
      <c r="T46" s="36">
        <v>959.3</v>
      </c>
      <c r="U46" s="7">
        <v>9.3000000000000007</v>
      </c>
      <c r="V46" s="36">
        <v>948</v>
      </c>
      <c r="W46" s="7">
        <v>17</v>
      </c>
      <c r="X46" s="37">
        <f t="shared" si="4"/>
        <v>-1.1919831223628705</v>
      </c>
    </row>
    <row r="47" spans="1:24" x14ac:dyDescent="0.65">
      <c r="A47" s="33" t="s">
        <v>272</v>
      </c>
      <c r="B47" s="43">
        <v>0.83599999999999997</v>
      </c>
      <c r="C47" s="7">
        <v>2.4E-2</v>
      </c>
      <c r="D47" s="43">
        <v>9.8100000000000007E-2</v>
      </c>
      <c r="E47" s="7">
        <v>1.6999999999999999E-3</v>
      </c>
      <c r="F47" s="43">
        <v>6.1699999999999998E-2</v>
      </c>
      <c r="G47" s="7">
        <v>1.1999999999999999E-3</v>
      </c>
      <c r="H47" s="44">
        <v>616</v>
      </c>
      <c r="I47" s="7">
        <v>13</v>
      </c>
      <c r="J47" s="44">
        <v>603.4</v>
      </c>
      <c r="K47" s="7">
        <v>9.9</v>
      </c>
      <c r="L47" s="44">
        <v>658</v>
      </c>
      <c r="M47" s="7">
        <v>44</v>
      </c>
      <c r="N47" s="4">
        <f t="shared" si="0"/>
        <v>8.2978723404255277</v>
      </c>
      <c r="O47" s="4">
        <f t="shared" si="1"/>
        <v>2.0454545454545467</v>
      </c>
      <c r="P47" s="8">
        <f t="shared" si="2"/>
        <v>603.4</v>
      </c>
      <c r="Q47" s="8">
        <f t="shared" si="3"/>
        <v>9.9</v>
      </c>
      <c r="R47" s="36">
        <v>594</v>
      </c>
      <c r="S47" s="7">
        <v>10</v>
      </c>
      <c r="T47" s="36">
        <v>601.4</v>
      </c>
      <c r="U47" s="7">
        <v>9.9</v>
      </c>
      <c r="V47" s="36">
        <v>573</v>
      </c>
      <c r="W47" s="7">
        <v>21</v>
      </c>
      <c r="X47" s="37">
        <f t="shared" si="4"/>
        <v>-4.9563699825479972</v>
      </c>
    </row>
    <row r="48" spans="1:24" x14ac:dyDescent="0.65">
      <c r="A48" s="33" t="s">
        <v>273</v>
      </c>
      <c r="B48" s="43">
        <v>0.41699999999999998</v>
      </c>
      <c r="C48" s="7">
        <v>1.7999999999999999E-2</v>
      </c>
      <c r="D48" s="43">
        <v>5.2150000000000002E-2</v>
      </c>
      <c r="E48" s="7">
        <v>6.6E-4</v>
      </c>
      <c r="F48" s="43">
        <v>5.79E-2</v>
      </c>
      <c r="G48" s="7">
        <v>2.5000000000000001E-3</v>
      </c>
      <c r="H48" s="44">
        <v>353</v>
      </c>
      <c r="I48" s="7">
        <v>13</v>
      </c>
      <c r="J48" s="44">
        <v>327.7</v>
      </c>
      <c r="K48" s="7">
        <v>4</v>
      </c>
      <c r="L48" s="44">
        <v>499</v>
      </c>
      <c r="M48" s="7">
        <v>91</v>
      </c>
      <c r="N48" s="4" t="str">
        <f t="shared" si="0"/>
        <v>NA</v>
      </c>
      <c r="O48" s="4">
        <f t="shared" si="1"/>
        <v>7.1671388101982956</v>
      </c>
      <c r="P48" s="8">
        <f t="shared" si="2"/>
        <v>327.7</v>
      </c>
      <c r="Q48" s="8">
        <f t="shared" si="3"/>
        <v>4</v>
      </c>
      <c r="R48" s="36">
        <v>322.2</v>
      </c>
      <c r="S48" s="7">
        <v>4.8</v>
      </c>
      <c r="T48" s="36">
        <v>325.39999999999998</v>
      </c>
      <c r="U48" s="7">
        <v>4.3</v>
      </c>
      <c r="V48" s="36">
        <v>302</v>
      </c>
      <c r="W48" s="7">
        <v>17</v>
      </c>
      <c r="X48" s="37">
        <f t="shared" si="4"/>
        <v>-7.7483443708609201</v>
      </c>
    </row>
    <row r="49" spans="1:24" x14ac:dyDescent="0.65">
      <c r="A49" s="33" t="s">
        <v>274</v>
      </c>
      <c r="B49" s="43">
        <v>0.61299999999999999</v>
      </c>
      <c r="C49" s="7">
        <v>2.3E-2</v>
      </c>
      <c r="D49" s="43">
        <v>7.9699999999999993E-2</v>
      </c>
      <c r="E49" s="7">
        <v>1.5E-3</v>
      </c>
      <c r="F49" s="43">
        <v>5.5800000000000002E-2</v>
      </c>
      <c r="G49" s="7">
        <v>2.0999999999999999E-3</v>
      </c>
      <c r="H49" s="44">
        <v>484</v>
      </c>
      <c r="I49" s="7">
        <v>14</v>
      </c>
      <c r="J49" s="44">
        <v>494.2</v>
      </c>
      <c r="K49" s="7">
        <v>8.9</v>
      </c>
      <c r="L49" s="44">
        <v>425</v>
      </c>
      <c r="M49" s="7">
        <v>81</v>
      </c>
      <c r="N49" s="4" t="str">
        <f t="shared" si="0"/>
        <v>NA</v>
      </c>
      <c r="O49" s="4">
        <f t="shared" si="1"/>
        <v>-2.1074380165289313</v>
      </c>
      <c r="P49" s="8">
        <f t="shared" si="2"/>
        <v>494.2</v>
      </c>
      <c r="Q49" s="8">
        <f t="shared" si="3"/>
        <v>8.9</v>
      </c>
      <c r="R49" s="36">
        <v>478</v>
      </c>
      <c r="S49" s="7">
        <v>10</v>
      </c>
      <c r="T49" s="36">
        <v>493.6</v>
      </c>
      <c r="U49" s="7">
        <v>9.3000000000000007</v>
      </c>
      <c r="V49" s="36">
        <v>400</v>
      </c>
      <c r="W49" s="7">
        <v>39</v>
      </c>
      <c r="X49" s="37">
        <f t="shared" si="4"/>
        <v>-23.400000000000006</v>
      </c>
    </row>
    <row r="50" spans="1:24" x14ac:dyDescent="0.65">
      <c r="A50" s="33" t="s">
        <v>275</v>
      </c>
      <c r="B50" s="43">
        <v>0.33600000000000002</v>
      </c>
      <c r="C50" s="7">
        <v>1.7000000000000001E-2</v>
      </c>
      <c r="D50" s="43">
        <v>4.6219999999999997E-2</v>
      </c>
      <c r="E50" s="7">
        <v>7.2000000000000005E-4</v>
      </c>
      <c r="F50" s="43">
        <v>5.33E-2</v>
      </c>
      <c r="G50" s="7">
        <v>2.8E-3</v>
      </c>
      <c r="H50" s="44">
        <v>293</v>
      </c>
      <c r="I50" s="7">
        <v>13</v>
      </c>
      <c r="J50" s="44">
        <v>291.3</v>
      </c>
      <c r="K50" s="7">
        <v>4.4000000000000004</v>
      </c>
      <c r="L50" s="44">
        <v>310</v>
      </c>
      <c r="M50" s="7">
        <v>110</v>
      </c>
      <c r="N50" s="4" t="str">
        <f t="shared" si="0"/>
        <v>NA</v>
      </c>
      <c r="O50" s="4">
        <f t="shared" si="1"/>
        <v>0.58020477815699678</v>
      </c>
      <c r="P50" s="8">
        <f t="shared" si="2"/>
        <v>291.3</v>
      </c>
      <c r="Q50" s="8">
        <f t="shared" si="3"/>
        <v>4.4000000000000004</v>
      </c>
      <c r="R50" s="36">
        <v>288.60000000000002</v>
      </c>
      <c r="S50" s="7">
        <v>4.8</v>
      </c>
      <c r="T50" s="36">
        <v>290.7</v>
      </c>
      <c r="U50" s="7">
        <v>4.4000000000000004</v>
      </c>
      <c r="V50" s="36">
        <v>274</v>
      </c>
      <c r="W50" s="7">
        <v>13</v>
      </c>
      <c r="X50" s="37">
        <f t="shared" si="4"/>
        <v>-6.0948905109489004</v>
      </c>
    </row>
    <row r="51" spans="1:24" x14ac:dyDescent="0.65">
      <c r="A51" s="33" t="s">
        <v>276</v>
      </c>
      <c r="B51" s="43">
        <v>0.35699999999999998</v>
      </c>
      <c r="C51" s="7">
        <v>1.7999999999999999E-2</v>
      </c>
      <c r="D51" s="43">
        <v>4.9770000000000002E-2</v>
      </c>
      <c r="E51" s="7">
        <v>6.4000000000000005E-4</v>
      </c>
      <c r="F51" s="43">
        <v>5.1999999999999998E-2</v>
      </c>
      <c r="G51" s="7">
        <v>2.7000000000000001E-3</v>
      </c>
      <c r="H51" s="44">
        <v>309</v>
      </c>
      <c r="I51" s="7">
        <v>13</v>
      </c>
      <c r="J51" s="44">
        <v>313.10000000000002</v>
      </c>
      <c r="K51" s="7">
        <v>3.9</v>
      </c>
      <c r="L51" s="44">
        <v>260</v>
      </c>
      <c r="M51" s="7">
        <v>110</v>
      </c>
      <c r="N51" s="4" t="str">
        <f t="shared" si="0"/>
        <v>NA</v>
      </c>
      <c r="O51" s="4">
        <f t="shared" si="1"/>
        <v>-1.3268608414239651</v>
      </c>
      <c r="P51" s="8">
        <f t="shared" si="2"/>
        <v>313.10000000000002</v>
      </c>
      <c r="Q51" s="8">
        <f t="shared" si="3"/>
        <v>3.9</v>
      </c>
      <c r="R51" s="36">
        <v>307.10000000000002</v>
      </c>
      <c r="S51" s="7">
        <v>4.5999999999999996</v>
      </c>
      <c r="T51" s="36">
        <v>312.89999999999998</v>
      </c>
      <c r="U51" s="7">
        <v>4.3</v>
      </c>
      <c r="V51" s="36">
        <v>260</v>
      </c>
      <c r="W51" s="7">
        <v>28</v>
      </c>
      <c r="X51" s="37">
        <f t="shared" si="4"/>
        <v>-20.346153846153825</v>
      </c>
    </row>
    <row r="52" spans="1:24" x14ac:dyDescent="0.65">
      <c r="A52" s="33" t="s">
        <v>277</v>
      </c>
      <c r="B52" s="43">
        <v>4.2000000000000003E-2</v>
      </c>
      <c r="C52" s="7">
        <v>3.0999999999999999E-3</v>
      </c>
      <c r="D52" s="43">
        <v>7.0499999999999998E-3</v>
      </c>
      <c r="E52" s="7">
        <v>1.1E-4</v>
      </c>
      <c r="F52" s="43">
        <v>4.41E-2</v>
      </c>
      <c r="G52" s="7">
        <v>3.7000000000000002E-3</v>
      </c>
      <c r="H52" s="44">
        <v>41.7</v>
      </c>
      <c r="I52" s="7">
        <v>3</v>
      </c>
      <c r="J52" s="44">
        <v>45.3</v>
      </c>
      <c r="K52" s="7">
        <v>0.7</v>
      </c>
      <c r="L52" s="44">
        <v>-60</v>
      </c>
      <c r="M52" s="7">
        <v>140</v>
      </c>
      <c r="N52" s="4" t="str">
        <f t="shared" si="0"/>
        <v>NA</v>
      </c>
      <c r="O52" s="4">
        <f t="shared" si="1"/>
        <v>-8.6330935251798451</v>
      </c>
      <c r="P52" s="8">
        <f t="shared" si="2"/>
        <v>45.3</v>
      </c>
      <c r="Q52" s="8">
        <f t="shared" si="3"/>
        <v>0.7</v>
      </c>
      <c r="R52" s="36">
        <v>45.46</v>
      </c>
      <c r="S52" s="7">
        <v>0.78</v>
      </c>
      <c r="T52" s="36">
        <v>45.47</v>
      </c>
      <c r="U52" s="7">
        <v>0.78</v>
      </c>
      <c r="V52" s="36">
        <v>45.33</v>
      </c>
      <c r="W52" s="7">
        <v>0.71</v>
      </c>
      <c r="X52" s="37">
        <f t="shared" si="4"/>
        <v>-0.30884623869403072</v>
      </c>
    </row>
    <row r="53" spans="1:24" x14ac:dyDescent="0.65">
      <c r="A53" s="33" t="s">
        <v>278</v>
      </c>
      <c r="B53" s="43">
        <v>0.85</v>
      </c>
      <c r="C53" s="7">
        <v>3.3000000000000002E-2</v>
      </c>
      <c r="D53" s="43">
        <v>9.9400000000000002E-2</v>
      </c>
      <c r="E53" s="7">
        <v>1.4E-3</v>
      </c>
      <c r="F53" s="43">
        <v>6.1800000000000001E-2</v>
      </c>
      <c r="G53" s="7">
        <v>2.0999999999999999E-3</v>
      </c>
      <c r="H53" s="44">
        <v>623</v>
      </c>
      <c r="I53" s="7">
        <v>18</v>
      </c>
      <c r="J53" s="44">
        <v>610.6</v>
      </c>
      <c r="K53" s="7">
        <v>8.4</v>
      </c>
      <c r="L53" s="44">
        <v>647</v>
      </c>
      <c r="M53" s="7">
        <v>75</v>
      </c>
      <c r="N53" s="4">
        <f t="shared" si="0"/>
        <v>5.6259659969088034</v>
      </c>
      <c r="O53" s="4">
        <f t="shared" si="1"/>
        <v>1.9903691813804159</v>
      </c>
      <c r="P53" s="8">
        <f t="shared" si="2"/>
        <v>610.6</v>
      </c>
      <c r="Q53" s="8">
        <f t="shared" si="3"/>
        <v>8.4</v>
      </c>
      <c r="R53" s="36">
        <v>596</v>
      </c>
      <c r="S53" s="7">
        <v>10</v>
      </c>
      <c r="T53" s="36">
        <v>607.9</v>
      </c>
      <c r="U53" s="7">
        <v>8.3000000000000007</v>
      </c>
      <c r="V53" s="36">
        <v>539</v>
      </c>
      <c r="W53" s="7">
        <v>40</v>
      </c>
      <c r="X53" s="37">
        <f t="shared" si="4"/>
        <v>-12.782931354359931</v>
      </c>
    </row>
    <row r="54" spans="1:24" x14ac:dyDescent="0.65">
      <c r="A54" s="33" t="s">
        <v>279</v>
      </c>
      <c r="B54" s="43">
        <v>0.73599999999999999</v>
      </c>
      <c r="C54" s="7">
        <v>2.5999999999999999E-2</v>
      </c>
      <c r="D54" s="43">
        <v>8.7599999999999997E-2</v>
      </c>
      <c r="E54" s="7">
        <v>1.6000000000000001E-3</v>
      </c>
      <c r="F54" s="43">
        <v>6.0299999999999999E-2</v>
      </c>
      <c r="G54" s="7">
        <v>2.0999999999999999E-3</v>
      </c>
      <c r="H54" s="44">
        <v>559</v>
      </c>
      <c r="I54" s="7">
        <v>15</v>
      </c>
      <c r="J54" s="44">
        <v>541.1</v>
      </c>
      <c r="K54" s="7">
        <v>9.8000000000000007</v>
      </c>
      <c r="L54" s="44">
        <v>612</v>
      </c>
      <c r="M54" s="7">
        <v>80</v>
      </c>
      <c r="N54" s="4">
        <f t="shared" si="0"/>
        <v>11.584967320261441</v>
      </c>
      <c r="O54" s="4">
        <f t="shared" si="1"/>
        <v>3.2021466905187879</v>
      </c>
      <c r="P54" s="8">
        <f t="shared" si="2"/>
        <v>541.1</v>
      </c>
      <c r="Q54" s="8">
        <f t="shared" si="3"/>
        <v>9.8000000000000007</v>
      </c>
      <c r="R54" s="36">
        <v>524</v>
      </c>
      <c r="S54" s="7">
        <v>11</v>
      </c>
      <c r="T54" s="36">
        <v>538</v>
      </c>
      <c r="U54" s="7">
        <v>10</v>
      </c>
      <c r="V54" s="36">
        <v>457</v>
      </c>
      <c r="W54" s="7">
        <v>37</v>
      </c>
      <c r="X54" s="37">
        <f t="shared" si="4"/>
        <v>-17.724288840262588</v>
      </c>
    </row>
    <row r="55" spans="1:24" x14ac:dyDescent="0.65">
      <c r="A55" s="33" t="s">
        <v>280</v>
      </c>
      <c r="B55" s="43">
        <v>0.73699999999999999</v>
      </c>
      <c r="C55" s="7">
        <v>2.1999999999999999E-2</v>
      </c>
      <c r="D55" s="43">
        <v>9.0999999999999998E-2</v>
      </c>
      <c r="E55" s="7">
        <v>1.1999999999999999E-3</v>
      </c>
      <c r="F55" s="43">
        <v>5.8500000000000003E-2</v>
      </c>
      <c r="G55" s="7">
        <v>1.6999999999999999E-3</v>
      </c>
      <c r="H55" s="44">
        <v>560</v>
      </c>
      <c r="I55" s="7">
        <v>12</v>
      </c>
      <c r="J55" s="44">
        <v>561.70000000000005</v>
      </c>
      <c r="K55" s="7">
        <v>7</v>
      </c>
      <c r="L55" s="44">
        <v>535</v>
      </c>
      <c r="M55" s="7">
        <v>62</v>
      </c>
      <c r="N55" s="4">
        <f t="shared" si="0"/>
        <v>-4.9906542056074841</v>
      </c>
      <c r="O55" s="4">
        <f t="shared" si="1"/>
        <v>-0.30357142857144481</v>
      </c>
      <c r="P55" s="8">
        <f t="shared" si="2"/>
        <v>561.70000000000005</v>
      </c>
      <c r="Q55" s="8">
        <f t="shared" si="3"/>
        <v>7</v>
      </c>
      <c r="R55" s="36">
        <v>542.9</v>
      </c>
      <c r="S55" s="7">
        <v>8.1999999999999993</v>
      </c>
      <c r="T55" s="36">
        <v>560.20000000000005</v>
      </c>
      <c r="U55" s="7">
        <v>7.2</v>
      </c>
      <c r="V55" s="36">
        <v>464</v>
      </c>
      <c r="W55" s="7">
        <v>37</v>
      </c>
      <c r="X55" s="37">
        <f t="shared" si="4"/>
        <v>-20.732758620689665</v>
      </c>
    </row>
    <row r="56" spans="1:24" x14ac:dyDescent="0.65">
      <c r="A56" s="33" t="s">
        <v>281</v>
      </c>
      <c r="B56" s="43">
        <v>0.77300000000000002</v>
      </c>
      <c r="C56" s="7">
        <v>2.7E-2</v>
      </c>
      <c r="D56" s="43">
        <v>9.1600000000000001E-2</v>
      </c>
      <c r="E56" s="7">
        <v>1.2999999999999999E-3</v>
      </c>
      <c r="F56" s="43">
        <v>6.0900000000000003E-2</v>
      </c>
      <c r="G56" s="7">
        <v>2E-3</v>
      </c>
      <c r="H56" s="44">
        <v>580</v>
      </c>
      <c r="I56" s="7">
        <v>15</v>
      </c>
      <c r="J56" s="44">
        <v>564.70000000000005</v>
      </c>
      <c r="K56" s="7">
        <v>7.8</v>
      </c>
      <c r="L56" s="44">
        <v>618</v>
      </c>
      <c r="M56" s="7">
        <v>71</v>
      </c>
      <c r="N56" s="4">
        <f t="shared" si="0"/>
        <v>8.6245954692556523</v>
      </c>
      <c r="O56" s="4">
        <f t="shared" si="1"/>
        <v>2.6379310344827474</v>
      </c>
      <c r="P56" s="8">
        <f t="shared" si="2"/>
        <v>564.70000000000005</v>
      </c>
      <c r="Q56" s="8">
        <f t="shared" si="3"/>
        <v>7.8</v>
      </c>
      <c r="R56" s="36">
        <v>550.29999999999995</v>
      </c>
      <c r="S56" s="7">
        <v>8</v>
      </c>
      <c r="T56" s="36">
        <v>562.1</v>
      </c>
      <c r="U56" s="7">
        <v>8</v>
      </c>
      <c r="V56" s="36">
        <v>504</v>
      </c>
      <c r="W56" s="7">
        <v>26</v>
      </c>
      <c r="X56" s="37">
        <f t="shared" si="4"/>
        <v>-11.527777777777771</v>
      </c>
    </row>
    <row r="57" spans="1:24" x14ac:dyDescent="0.65">
      <c r="A57" s="33" t="s">
        <v>282</v>
      </c>
      <c r="B57" s="43">
        <v>0.47199999999999998</v>
      </c>
      <c r="C57" s="7">
        <v>1.7999999999999999E-2</v>
      </c>
      <c r="D57" s="43">
        <v>6.1600000000000002E-2</v>
      </c>
      <c r="E57" s="7">
        <v>1.1000000000000001E-3</v>
      </c>
      <c r="F57" s="43">
        <v>5.5300000000000002E-2</v>
      </c>
      <c r="G57" s="7">
        <v>1.9E-3</v>
      </c>
      <c r="H57" s="44">
        <v>392</v>
      </c>
      <c r="I57" s="7">
        <v>12</v>
      </c>
      <c r="J57" s="44">
        <v>385.1</v>
      </c>
      <c r="K57" s="7">
        <v>6.4</v>
      </c>
      <c r="L57" s="44">
        <v>406</v>
      </c>
      <c r="M57" s="7">
        <v>77</v>
      </c>
      <c r="N57" s="4" t="str">
        <f t="shared" si="0"/>
        <v>NA</v>
      </c>
      <c r="O57" s="4">
        <f t="shared" si="1"/>
        <v>1.7602040816326507</v>
      </c>
      <c r="P57" s="8">
        <f t="shared" si="2"/>
        <v>385.1</v>
      </c>
      <c r="Q57" s="8">
        <f t="shared" si="3"/>
        <v>6.4</v>
      </c>
      <c r="R57" s="36">
        <v>376.8</v>
      </c>
      <c r="S57" s="7">
        <v>7.5</v>
      </c>
      <c r="T57" s="36">
        <v>384</v>
      </c>
      <c r="U57" s="7">
        <v>6.6</v>
      </c>
      <c r="V57" s="36">
        <v>326</v>
      </c>
      <c r="W57" s="7">
        <v>32</v>
      </c>
      <c r="X57" s="37">
        <f t="shared" si="4"/>
        <v>-17.791411042944787</v>
      </c>
    </row>
    <row r="58" spans="1:24" x14ac:dyDescent="0.65">
      <c r="A58" s="33" t="s">
        <v>283</v>
      </c>
      <c r="B58" s="43">
        <v>0.30199999999999999</v>
      </c>
      <c r="C58" s="7">
        <v>1.6E-2</v>
      </c>
      <c r="D58" s="43">
        <v>3.78E-2</v>
      </c>
      <c r="E58" s="7">
        <v>1.6000000000000001E-3</v>
      </c>
      <c r="F58" s="43">
        <v>5.8400000000000001E-2</v>
      </c>
      <c r="G58" s="7">
        <v>3.3E-3</v>
      </c>
      <c r="H58" s="44">
        <v>267</v>
      </c>
      <c r="I58" s="7">
        <v>12</v>
      </c>
      <c r="J58" s="44">
        <v>238.8</v>
      </c>
      <c r="K58" s="7">
        <v>9.8000000000000007</v>
      </c>
      <c r="L58" s="44">
        <v>500</v>
      </c>
      <c r="M58" s="7">
        <v>120</v>
      </c>
      <c r="N58" s="4" t="str">
        <f t="shared" si="0"/>
        <v>NA</v>
      </c>
      <c r="O58" s="4">
        <f t="shared" si="1"/>
        <v>10.561797752808985</v>
      </c>
      <c r="P58" s="8">
        <f t="shared" si="2"/>
        <v>238.8</v>
      </c>
      <c r="Q58" s="8">
        <f t="shared" si="3"/>
        <v>9.8000000000000007</v>
      </c>
      <c r="R58" s="36">
        <v>236</v>
      </c>
      <c r="S58" s="7">
        <v>10</v>
      </c>
      <c r="T58" s="36">
        <v>237</v>
      </c>
      <c r="U58" s="7">
        <v>10</v>
      </c>
      <c r="V58" s="36">
        <v>231</v>
      </c>
      <c r="W58" s="7">
        <v>12</v>
      </c>
      <c r="X58" s="37">
        <f t="shared" si="4"/>
        <v>-2.5974025974025921</v>
      </c>
    </row>
    <row r="59" spans="1:24" x14ac:dyDescent="0.65">
      <c r="A59" s="33" t="s">
        <v>284</v>
      </c>
      <c r="B59" s="43">
        <v>0.35299999999999998</v>
      </c>
      <c r="C59" s="7">
        <v>1.7999999999999999E-2</v>
      </c>
      <c r="D59" s="43">
        <v>4.9410000000000003E-2</v>
      </c>
      <c r="E59" s="7">
        <v>6.3000000000000003E-4</v>
      </c>
      <c r="F59" s="43">
        <v>5.16E-2</v>
      </c>
      <c r="G59" s="7">
        <v>2.7000000000000001E-3</v>
      </c>
      <c r="H59" s="44">
        <v>306</v>
      </c>
      <c r="I59" s="7">
        <v>14</v>
      </c>
      <c r="J59" s="44">
        <v>310.89999999999998</v>
      </c>
      <c r="K59" s="7">
        <v>3.8</v>
      </c>
      <c r="L59" s="44">
        <v>250</v>
      </c>
      <c r="M59" s="7">
        <v>110</v>
      </c>
      <c r="N59" s="4" t="str">
        <f t="shared" si="0"/>
        <v>NA</v>
      </c>
      <c r="O59" s="4">
        <f t="shared" si="1"/>
        <v>-1.6013071895424673</v>
      </c>
      <c r="P59" s="8">
        <f t="shared" si="2"/>
        <v>310.89999999999998</v>
      </c>
      <c r="Q59" s="8">
        <f t="shared" si="3"/>
        <v>3.8</v>
      </c>
      <c r="R59" s="36">
        <v>308.5</v>
      </c>
      <c r="S59" s="7">
        <v>4.5</v>
      </c>
      <c r="T59" s="36">
        <v>311</v>
      </c>
      <c r="U59" s="7">
        <v>4.3</v>
      </c>
      <c r="V59" s="36">
        <v>291</v>
      </c>
      <c r="W59" s="7">
        <v>14</v>
      </c>
      <c r="X59" s="37">
        <f t="shared" si="4"/>
        <v>-6.8728522336769799</v>
      </c>
    </row>
    <row r="60" spans="1:24" x14ac:dyDescent="0.65">
      <c r="A60" s="33" t="s">
        <v>285</v>
      </c>
      <c r="B60" s="43">
        <v>0.49399999999999999</v>
      </c>
      <c r="C60" s="7">
        <v>2.5000000000000001E-2</v>
      </c>
      <c r="D60" s="43">
        <v>5.2900000000000003E-2</v>
      </c>
      <c r="E60" s="7">
        <v>1.4E-3</v>
      </c>
      <c r="F60" s="43">
        <v>6.7599999999999993E-2</v>
      </c>
      <c r="G60" s="7">
        <v>3.3E-3</v>
      </c>
      <c r="H60" s="44">
        <v>407</v>
      </c>
      <c r="I60" s="7">
        <v>17</v>
      </c>
      <c r="J60" s="44">
        <v>332.4</v>
      </c>
      <c r="K60" s="7">
        <v>8.5</v>
      </c>
      <c r="L60" s="44">
        <v>830</v>
      </c>
      <c r="M60" s="7">
        <v>110</v>
      </c>
      <c r="N60" s="4" t="str">
        <f t="shared" si="0"/>
        <v>NA</v>
      </c>
      <c r="O60" s="4">
        <f t="shared" si="1"/>
        <v>18.329238329238336</v>
      </c>
      <c r="P60" s="8">
        <f t="shared" si="2"/>
        <v>332.4</v>
      </c>
      <c r="Q60" s="8">
        <f t="shared" si="3"/>
        <v>8.5</v>
      </c>
      <c r="R60" s="36">
        <v>326.2</v>
      </c>
      <c r="S60" s="7">
        <v>8.1999999999999993</v>
      </c>
      <c r="T60" s="36">
        <v>326.3</v>
      </c>
      <c r="U60" s="7">
        <v>8.8000000000000007</v>
      </c>
      <c r="V60" s="36">
        <v>330.7</v>
      </c>
      <c r="W60" s="7">
        <v>8.1</v>
      </c>
      <c r="X60" s="37">
        <f t="shared" si="4"/>
        <v>1.3305110371938298</v>
      </c>
    </row>
    <row r="61" spans="1:24" x14ac:dyDescent="0.65">
      <c r="A61" s="33" t="s">
        <v>286</v>
      </c>
      <c r="B61" s="43">
        <v>0.56799999999999995</v>
      </c>
      <c r="C61" s="7">
        <v>1.7999999999999999E-2</v>
      </c>
      <c r="D61" s="43">
        <v>7.4200000000000002E-2</v>
      </c>
      <c r="E61" s="7">
        <v>1E-3</v>
      </c>
      <c r="F61" s="43">
        <v>5.5199999999999999E-2</v>
      </c>
      <c r="G61" s="7">
        <v>1.6999999999999999E-3</v>
      </c>
      <c r="H61" s="44">
        <v>456</v>
      </c>
      <c r="I61" s="7">
        <v>12</v>
      </c>
      <c r="J61" s="44">
        <v>461.5</v>
      </c>
      <c r="K61" s="7">
        <v>6.3</v>
      </c>
      <c r="L61" s="44">
        <v>408</v>
      </c>
      <c r="M61" s="7">
        <v>68</v>
      </c>
      <c r="N61" s="4" t="str">
        <f t="shared" si="0"/>
        <v>NA</v>
      </c>
      <c r="O61" s="4">
        <f t="shared" si="1"/>
        <v>-1.2061403508771917</v>
      </c>
      <c r="P61" s="8">
        <f t="shared" si="2"/>
        <v>461.5</v>
      </c>
      <c r="Q61" s="8">
        <f t="shared" si="3"/>
        <v>6.3</v>
      </c>
      <c r="R61" s="36">
        <v>445.6</v>
      </c>
      <c r="S61" s="7">
        <v>7.9</v>
      </c>
      <c r="T61" s="36">
        <v>460.7</v>
      </c>
      <c r="U61" s="7">
        <v>6.4</v>
      </c>
      <c r="V61" s="36">
        <v>358</v>
      </c>
      <c r="W61" s="7">
        <v>41</v>
      </c>
      <c r="X61" s="37">
        <f t="shared" si="4"/>
        <v>-28.687150837988838</v>
      </c>
    </row>
    <row r="62" spans="1:24" x14ac:dyDescent="0.65">
      <c r="A62" s="33" t="s">
        <v>287</v>
      </c>
      <c r="B62" s="43">
        <v>0.93899999999999995</v>
      </c>
      <c r="C62" s="7">
        <v>2.5999999999999999E-2</v>
      </c>
      <c r="D62" s="43">
        <v>0.11020000000000001</v>
      </c>
      <c r="E62" s="7">
        <v>1.6999999999999999E-3</v>
      </c>
      <c r="F62" s="43">
        <v>6.1400000000000003E-2</v>
      </c>
      <c r="G62" s="7">
        <v>1.6000000000000001E-3</v>
      </c>
      <c r="H62" s="44">
        <v>671</v>
      </c>
      <c r="I62" s="7">
        <v>14</v>
      </c>
      <c r="J62" s="44">
        <v>674</v>
      </c>
      <c r="K62" s="7">
        <v>9.9</v>
      </c>
      <c r="L62" s="44">
        <v>643</v>
      </c>
      <c r="M62" s="7">
        <v>57</v>
      </c>
      <c r="N62" s="4">
        <f t="shared" si="0"/>
        <v>-4.8211508553654738</v>
      </c>
      <c r="O62" s="4">
        <f t="shared" si="1"/>
        <v>-0.4470938897168395</v>
      </c>
      <c r="P62" s="8">
        <f t="shared" si="2"/>
        <v>674</v>
      </c>
      <c r="Q62" s="8">
        <f t="shared" si="3"/>
        <v>9.9</v>
      </c>
      <c r="R62" s="36">
        <v>652.9</v>
      </c>
      <c r="S62" s="7">
        <v>9.9</v>
      </c>
      <c r="T62" s="36">
        <v>672</v>
      </c>
      <c r="U62" s="7">
        <v>10</v>
      </c>
      <c r="V62" s="36">
        <v>585</v>
      </c>
      <c r="W62" s="7">
        <v>32</v>
      </c>
      <c r="X62" s="37">
        <f t="shared" si="4"/>
        <v>-14.871794871794876</v>
      </c>
    </row>
    <row r="63" spans="1:24" x14ac:dyDescent="0.65">
      <c r="A63" s="33" t="s">
        <v>288</v>
      </c>
      <c r="B63" s="43">
        <v>0.32500000000000001</v>
      </c>
      <c r="C63" s="7">
        <v>1.4E-2</v>
      </c>
      <c r="D63" s="43">
        <v>4.3900000000000002E-2</v>
      </c>
      <c r="E63" s="7">
        <v>1.2999999999999999E-3</v>
      </c>
      <c r="F63" s="43">
        <v>5.33E-2</v>
      </c>
      <c r="G63" s="7">
        <v>1.6000000000000001E-3</v>
      </c>
      <c r="H63" s="44">
        <v>285</v>
      </c>
      <c r="I63" s="7">
        <v>11</v>
      </c>
      <c r="J63" s="44">
        <v>276.7</v>
      </c>
      <c r="K63" s="7">
        <v>8.3000000000000007</v>
      </c>
      <c r="L63" s="44">
        <v>332</v>
      </c>
      <c r="M63" s="7">
        <v>65</v>
      </c>
      <c r="N63" s="4" t="str">
        <f t="shared" si="0"/>
        <v>NA</v>
      </c>
      <c r="O63" s="4">
        <f t="shared" si="1"/>
        <v>2.9122807017543835</v>
      </c>
      <c r="P63" s="8">
        <f t="shared" si="2"/>
        <v>276.7</v>
      </c>
      <c r="Q63" s="8">
        <f t="shared" si="3"/>
        <v>8.3000000000000007</v>
      </c>
      <c r="R63" s="36">
        <v>271.8</v>
      </c>
      <c r="S63" s="7">
        <v>8</v>
      </c>
      <c r="T63" s="36">
        <v>275.8</v>
      </c>
      <c r="U63" s="7">
        <v>8.4</v>
      </c>
      <c r="V63" s="36">
        <v>233</v>
      </c>
      <c r="W63" s="7">
        <v>22</v>
      </c>
      <c r="X63" s="37">
        <f t="shared" si="4"/>
        <v>-18.369098712446359</v>
      </c>
    </row>
    <row r="64" spans="1:24" x14ac:dyDescent="0.65">
      <c r="A64" s="33" t="s">
        <v>289</v>
      </c>
      <c r="B64" s="43">
        <v>0.60699999999999998</v>
      </c>
      <c r="C64" s="7">
        <v>4.1000000000000002E-2</v>
      </c>
      <c r="D64" s="43">
        <v>6.4899999999999999E-2</v>
      </c>
      <c r="E64" s="7">
        <v>3.7000000000000002E-3</v>
      </c>
      <c r="F64" s="43">
        <v>6.8500000000000005E-2</v>
      </c>
      <c r="G64" s="7">
        <v>4.4999999999999997E-3</v>
      </c>
      <c r="H64" s="44">
        <v>478</v>
      </c>
      <c r="I64" s="7">
        <v>25</v>
      </c>
      <c r="J64" s="44">
        <v>405</v>
      </c>
      <c r="K64" s="7">
        <v>22</v>
      </c>
      <c r="L64" s="44">
        <v>860</v>
      </c>
      <c r="M64" s="7">
        <v>130</v>
      </c>
      <c r="N64" s="4" t="str">
        <f t="shared" si="0"/>
        <v>NA</v>
      </c>
      <c r="O64" s="4">
        <f t="shared" si="1"/>
        <v>15.271966527196653</v>
      </c>
      <c r="P64" s="8">
        <f t="shared" si="2"/>
        <v>405</v>
      </c>
      <c r="Q64" s="8">
        <f t="shared" si="3"/>
        <v>22</v>
      </c>
      <c r="R64" s="36">
        <v>394</v>
      </c>
      <c r="S64" s="7">
        <v>21</v>
      </c>
      <c r="T64" s="36">
        <v>397</v>
      </c>
      <c r="U64" s="7">
        <v>23</v>
      </c>
      <c r="V64" s="36">
        <v>380</v>
      </c>
      <c r="W64" s="7">
        <v>24</v>
      </c>
      <c r="X64" s="37">
        <f t="shared" si="4"/>
        <v>-4.473684210526315</v>
      </c>
    </row>
    <row r="65" spans="1:24" x14ac:dyDescent="0.65">
      <c r="A65" s="33" t="s">
        <v>290</v>
      </c>
      <c r="B65" s="43">
        <v>1.343</v>
      </c>
      <c r="C65" s="7">
        <v>5.7000000000000002E-2</v>
      </c>
      <c r="D65" s="43">
        <v>0.1295</v>
      </c>
      <c r="E65" s="7">
        <v>4.0000000000000001E-3</v>
      </c>
      <c r="F65" s="43">
        <v>7.4800000000000005E-2</v>
      </c>
      <c r="G65" s="7">
        <v>2.3E-3</v>
      </c>
      <c r="H65" s="44">
        <v>861</v>
      </c>
      <c r="I65" s="7">
        <v>25</v>
      </c>
      <c r="J65" s="44">
        <v>785</v>
      </c>
      <c r="K65" s="7">
        <v>23</v>
      </c>
      <c r="L65" s="44">
        <v>1048</v>
      </c>
      <c r="M65" s="7">
        <v>63</v>
      </c>
      <c r="N65" s="4">
        <f t="shared" si="0"/>
        <v>25.095419847328245</v>
      </c>
      <c r="O65" s="4">
        <f t="shared" si="1"/>
        <v>8.826945412311261</v>
      </c>
      <c r="P65" s="8" t="str">
        <f t="shared" si="2"/>
        <v>discordant</v>
      </c>
      <c r="Q65" s="8" t="str">
        <f t="shared" si="3"/>
        <v>discordant</v>
      </c>
      <c r="R65" s="36">
        <v>776</v>
      </c>
      <c r="S65" s="7">
        <v>23</v>
      </c>
      <c r="T65" s="36">
        <v>776</v>
      </c>
      <c r="U65" s="7">
        <v>23</v>
      </c>
      <c r="V65" s="36">
        <v>773</v>
      </c>
      <c r="W65" s="7">
        <v>24</v>
      </c>
      <c r="X65" s="37">
        <f t="shared" si="4"/>
        <v>-0.38809831824062258</v>
      </c>
    </row>
    <row r="66" spans="1:24" x14ac:dyDescent="0.65">
      <c r="A66" s="33" t="s">
        <v>291</v>
      </c>
      <c r="B66" s="43">
        <v>0.35199999999999998</v>
      </c>
      <c r="C66" s="7">
        <v>1.2E-2</v>
      </c>
      <c r="D66" s="43">
        <v>4.9099999999999998E-2</v>
      </c>
      <c r="E66" s="7">
        <v>7.5000000000000002E-4</v>
      </c>
      <c r="F66" s="43">
        <v>5.1799999999999999E-2</v>
      </c>
      <c r="G66" s="7">
        <v>1.9E-3</v>
      </c>
      <c r="H66" s="44">
        <v>305.7</v>
      </c>
      <c r="I66" s="7">
        <v>9.1</v>
      </c>
      <c r="J66" s="44">
        <v>309</v>
      </c>
      <c r="K66" s="7">
        <v>4.5999999999999996</v>
      </c>
      <c r="L66" s="44">
        <v>263</v>
      </c>
      <c r="M66" s="7">
        <v>79</v>
      </c>
      <c r="N66" s="4" t="str">
        <f t="shared" si="0"/>
        <v>NA</v>
      </c>
      <c r="O66" s="4">
        <f t="shared" si="1"/>
        <v>-1.0794896957801825</v>
      </c>
      <c r="P66" s="8">
        <f t="shared" si="2"/>
        <v>309</v>
      </c>
      <c r="Q66" s="8">
        <f t="shared" si="3"/>
        <v>4.5999999999999996</v>
      </c>
      <c r="R66" s="36">
        <v>301.60000000000002</v>
      </c>
      <c r="S66" s="7">
        <v>4.7</v>
      </c>
      <c r="T66" s="36">
        <v>308.60000000000002</v>
      </c>
      <c r="U66" s="7">
        <v>4.8</v>
      </c>
      <c r="V66" s="36">
        <v>242</v>
      </c>
      <c r="W66" s="7">
        <v>29</v>
      </c>
      <c r="X66" s="37">
        <f t="shared" si="4"/>
        <v>-27.520661157024804</v>
      </c>
    </row>
    <row r="67" spans="1:24" x14ac:dyDescent="0.65">
      <c r="A67" s="33" t="s">
        <v>292</v>
      </c>
      <c r="B67" s="43">
        <v>0.38400000000000001</v>
      </c>
      <c r="C67" s="7">
        <v>2.1999999999999999E-2</v>
      </c>
      <c r="D67" s="43">
        <v>5.16E-2</v>
      </c>
      <c r="E67" s="7">
        <v>2E-3</v>
      </c>
      <c r="F67" s="43">
        <v>5.3699999999999998E-2</v>
      </c>
      <c r="G67" s="7">
        <v>1.9E-3</v>
      </c>
      <c r="H67" s="44">
        <v>328</v>
      </c>
      <c r="I67" s="7">
        <v>16</v>
      </c>
      <c r="J67" s="44">
        <v>324</v>
      </c>
      <c r="K67" s="7">
        <v>12</v>
      </c>
      <c r="L67" s="44">
        <v>340</v>
      </c>
      <c r="M67" s="7">
        <v>81</v>
      </c>
      <c r="N67" s="4" t="str">
        <f t="shared" si="0"/>
        <v>NA</v>
      </c>
      <c r="O67" s="4">
        <f t="shared" si="1"/>
        <v>1.2195121951219505</v>
      </c>
      <c r="P67" s="8">
        <f t="shared" si="2"/>
        <v>324</v>
      </c>
      <c r="Q67" s="8">
        <f t="shared" si="3"/>
        <v>12</v>
      </c>
      <c r="R67" s="36">
        <v>318</v>
      </c>
      <c r="S67" s="7">
        <v>12</v>
      </c>
      <c r="T67" s="36">
        <v>323</v>
      </c>
      <c r="U67" s="7">
        <v>12</v>
      </c>
      <c r="V67" s="36">
        <v>276</v>
      </c>
      <c r="W67" s="7">
        <v>30</v>
      </c>
      <c r="X67" s="37">
        <f t="shared" si="4"/>
        <v>-17.028985507246375</v>
      </c>
    </row>
    <row r="68" spans="1:24" x14ac:dyDescent="0.65">
      <c r="A68" s="33" t="s">
        <v>293</v>
      </c>
      <c r="B68" s="43">
        <v>0.374</v>
      </c>
      <c r="C68" s="7">
        <v>1.2E-2</v>
      </c>
      <c r="D68" s="43">
        <v>4.9430000000000002E-2</v>
      </c>
      <c r="E68" s="7">
        <v>6.4999999999999997E-4</v>
      </c>
      <c r="F68" s="43">
        <v>5.4199999999999998E-2</v>
      </c>
      <c r="G68" s="7">
        <v>1.5E-3</v>
      </c>
      <c r="H68" s="44">
        <v>322.10000000000002</v>
      </c>
      <c r="I68" s="7">
        <v>8.9</v>
      </c>
      <c r="J68" s="44">
        <v>311</v>
      </c>
      <c r="K68" s="7">
        <v>4</v>
      </c>
      <c r="L68" s="44">
        <v>384</v>
      </c>
      <c r="M68" s="7">
        <v>66</v>
      </c>
      <c r="N68" s="4" t="str">
        <f t="shared" si="0"/>
        <v>NA</v>
      </c>
      <c r="O68" s="4">
        <f t="shared" si="1"/>
        <v>3.446134740763739</v>
      </c>
      <c r="P68" s="8">
        <f t="shared" si="2"/>
        <v>311</v>
      </c>
      <c r="Q68" s="8">
        <f t="shared" si="3"/>
        <v>4</v>
      </c>
      <c r="R68" s="36">
        <v>304.89999999999998</v>
      </c>
      <c r="S68" s="7">
        <v>4.7</v>
      </c>
      <c r="T68" s="36">
        <v>309.7</v>
      </c>
      <c r="U68" s="7">
        <v>4</v>
      </c>
      <c r="V68" s="36">
        <v>264</v>
      </c>
      <c r="W68" s="7">
        <v>27</v>
      </c>
      <c r="X68" s="37">
        <f t="shared" si="4"/>
        <v>-17.310606060606062</v>
      </c>
    </row>
    <row r="69" spans="1:24" x14ac:dyDescent="0.65">
      <c r="A69" s="33" t="s">
        <v>294</v>
      </c>
      <c r="B69" s="43">
        <v>4.7600000000000003E-2</v>
      </c>
      <c r="C69" s="7">
        <v>2.7000000000000001E-3</v>
      </c>
      <c r="D69" s="43">
        <v>6.94E-3</v>
      </c>
      <c r="E69" s="7">
        <v>1.4999999999999999E-4</v>
      </c>
      <c r="F69" s="43">
        <v>4.9799999999999997E-2</v>
      </c>
      <c r="G69" s="7">
        <v>3.0000000000000001E-3</v>
      </c>
      <c r="H69" s="44">
        <v>47.2</v>
      </c>
      <c r="I69" s="7">
        <v>2.6</v>
      </c>
      <c r="J69" s="44">
        <v>44.58</v>
      </c>
      <c r="K69" s="7">
        <v>0.93</v>
      </c>
      <c r="L69" s="44">
        <v>180</v>
      </c>
      <c r="M69" s="7">
        <v>120</v>
      </c>
      <c r="N69" s="4" t="str">
        <f t="shared" si="0"/>
        <v>NA</v>
      </c>
      <c r="O69" s="4">
        <f t="shared" si="1"/>
        <v>5.5508474576271283</v>
      </c>
      <c r="P69" s="8">
        <f t="shared" si="2"/>
        <v>44.58</v>
      </c>
      <c r="Q69" s="8">
        <f t="shared" si="3"/>
        <v>0.93</v>
      </c>
      <c r="R69" s="36">
        <v>44.4</v>
      </c>
      <c r="S69" s="7">
        <v>1</v>
      </c>
      <c r="T69" s="36">
        <v>44.4</v>
      </c>
      <c r="U69" s="7">
        <v>1</v>
      </c>
      <c r="V69" s="36">
        <v>44.2</v>
      </c>
      <c r="W69" s="7">
        <v>1.2</v>
      </c>
      <c r="X69" s="37">
        <f t="shared" si="4"/>
        <v>-0.45248868778280382</v>
      </c>
    </row>
    <row r="70" spans="1:24" x14ac:dyDescent="0.65">
      <c r="A70" s="33" t="s">
        <v>295</v>
      </c>
      <c r="B70" s="43">
        <v>0.53800000000000003</v>
      </c>
      <c r="C70" s="7">
        <v>1.7000000000000001E-2</v>
      </c>
      <c r="D70" s="43">
        <v>7.0000000000000007E-2</v>
      </c>
      <c r="E70" s="7">
        <v>1E-3</v>
      </c>
      <c r="F70" s="43">
        <v>5.57E-2</v>
      </c>
      <c r="G70" s="7">
        <v>1.9E-3</v>
      </c>
      <c r="H70" s="44">
        <v>436</v>
      </c>
      <c r="I70" s="7">
        <v>11</v>
      </c>
      <c r="J70" s="44">
        <v>436.1</v>
      </c>
      <c r="K70" s="7">
        <v>6</v>
      </c>
      <c r="L70" s="44">
        <v>424</v>
      </c>
      <c r="M70" s="7">
        <v>74</v>
      </c>
      <c r="N70" s="4" t="str">
        <f t="shared" si="0"/>
        <v>NA</v>
      </c>
      <c r="O70" s="4">
        <f t="shared" si="1"/>
        <v>-2.2935779816506852E-2</v>
      </c>
      <c r="P70" s="8">
        <f t="shared" si="2"/>
        <v>436.1</v>
      </c>
      <c r="Q70" s="8">
        <f t="shared" si="3"/>
        <v>6</v>
      </c>
      <c r="R70" s="36">
        <v>422.6</v>
      </c>
      <c r="S70" s="7">
        <v>7.1</v>
      </c>
      <c r="T70" s="36">
        <v>435</v>
      </c>
      <c r="U70" s="7">
        <v>6.4</v>
      </c>
      <c r="V70" s="36">
        <v>352</v>
      </c>
      <c r="W70" s="7">
        <v>35</v>
      </c>
      <c r="X70" s="37">
        <f t="shared" si="4"/>
        <v>-23.579545454545453</v>
      </c>
    </row>
    <row r="71" spans="1:24" x14ac:dyDescent="0.65">
      <c r="A71" s="33" t="s">
        <v>296</v>
      </c>
      <c r="B71" s="43">
        <v>0.38900000000000001</v>
      </c>
      <c r="C71" s="7">
        <v>1.7000000000000001E-2</v>
      </c>
      <c r="D71" s="43">
        <v>5.2440000000000001E-2</v>
      </c>
      <c r="E71" s="7">
        <v>8.5999999999999998E-4</v>
      </c>
      <c r="F71" s="43">
        <v>5.3900000000000003E-2</v>
      </c>
      <c r="G71" s="7">
        <v>2.3999999999999998E-3</v>
      </c>
      <c r="H71" s="44">
        <v>333</v>
      </c>
      <c r="I71" s="7">
        <v>13</v>
      </c>
      <c r="J71" s="44">
        <v>329.5</v>
      </c>
      <c r="K71" s="7">
        <v>5.3</v>
      </c>
      <c r="L71" s="44">
        <v>345</v>
      </c>
      <c r="M71" s="7">
        <v>96</v>
      </c>
      <c r="N71" s="4" t="str">
        <f t="shared" si="0"/>
        <v>NA</v>
      </c>
      <c r="O71" s="4">
        <f t="shared" si="1"/>
        <v>1.0510510510510471</v>
      </c>
      <c r="P71" s="8">
        <f t="shared" si="2"/>
        <v>329.5</v>
      </c>
      <c r="Q71" s="8">
        <f t="shared" si="3"/>
        <v>5.3</v>
      </c>
      <c r="R71" s="36">
        <v>323.8</v>
      </c>
      <c r="S71" s="7">
        <v>5.8</v>
      </c>
      <c r="T71" s="36">
        <v>328.8</v>
      </c>
      <c r="U71" s="7">
        <v>5.6</v>
      </c>
      <c r="V71" s="36">
        <v>292</v>
      </c>
      <c r="W71" s="7">
        <v>21</v>
      </c>
      <c r="X71" s="37">
        <f t="shared" si="4"/>
        <v>-12.602739726027394</v>
      </c>
    </row>
    <row r="72" spans="1:24" x14ac:dyDescent="0.65">
      <c r="A72" s="33" t="s">
        <v>297</v>
      </c>
      <c r="B72" s="43">
        <v>0.36899999999999999</v>
      </c>
      <c r="C72" s="7">
        <v>1.0999999999999999E-2</v>
      </c>
      <c r="D72" s="43">
        <v>4.9730000000000003E-2</v>
      </c>
      <c r="E72" s="7">
        <v>6.2E-4</v>
      </c>
      <c r="F72" s="43">
        <v>5.3800000000000001E-2</v>
      </c>
      <c r="G72" s="7">
        <v>1.6000000000000001E-3</v>
      </c>
      <c r="H72" s="44">
        <v>318.8</v>
      </c>
      <c r="I72" s="7">
        <v>8.5</v>
      </c>
      <c r="J72" s="44">
        <v>312.89999999999998</v>
      </c>
      <c r="K72" s="7">
        <v>3.8</v>
      </c>
      <c r="L72" s="44">
        <v>353</v>
      </c>
      <c r="M72" s="7">
        <v>66</v>
      </c>
      <c r="N72" s="4" t="str">
        <f t="shared" si="0"/>
        <v>NA</v>
      </c>
      <c r="O72" s="4">
        <f t="shared" si="1"/>
        <v>1.8506900878293777</v>
      </c>
      <c r="P72" s="8">
        <f t="shared" si="2"/>
        <v>312.89999999999998</v>
      </c>
      <c r="Q72" s="8">
        <f t="shared" si="3"/>
        <v>3.8</v>
      </c>
      <c r="R72" s="36">
        <v>306.89999999999998</v>
      </c>
      <c r="S72" s="7">
        <v>4.8</v>
      </c>
      <c r="T72" s="36">
        <v>312</v>
      </c>
      <c r="U72" s="7">
        <v>3.9</v>
      </c>
      <c r="V72" s="36">
        <v>266</v>
      </c>
      <c r="W72" s="7">
        <v>26</v>
      </c>
      <c r="X72" s="37">
        <f t="shared" si="4"/>
        <v>-17.293233082706763</v>
      </c>
    </row>
    <row r="73" spans="1:24" x14ac:dyDescent="0.65">
      <c r="A73" s="33" t="s">
        <v>298</v>
      </c>
      <c r="B73" s="43">
        <v>0.34899999999999998</v>
      </c>
      <c r="C73" s="7">
        <v>0.01</v>
      </c>
      <c r="D73" s="43">
        <v>4.7509999999999997E-2</v>
      </c>
      <c r="E73" s="7">
        <v>4.4999999999999999E-4</v>
      </c>
      <c r="F73" s="43">
        <v>5.33E-2</v>
      </c>
      <c r="G73" s="7">
        <v>1.5E-3</v>
      </c>
      <c r="H73" s="44">
        <v>303.7</v>
      </c>
      <c r="I73" s="7">
        <v>7.7</v>
      </c>
      <c r="J73" s="44">
        <v>299.2</v>
      </c>
      <c r="K73" s="7">
        <v>2.8</v>
      </c>
      <c r="L73" s="44">
        <v>344</v>
      </c>
      <c r="M73" s="7">
        <v>70</v>
      </c>
      <c r="N73" s="4" t="str">
        <f t="shared" si="0"/>
        <v>NA</v>
      </c>
      <c r="O73" s="4">
        <f t="shared" si="1"/>
        <v>1.4817253868949649</v>
      </c>
      <c r="P73" s="8">
        <f t="shared" si="2"/>
        <v>299.2</v>
      </c>
      <c r="Q73" s="8">
        <f t="shared" si="3"/>
        <v>2.8</v>
      </c>
      <c r="R73" s="36">
        <v>294.3</v>
      </c>
      <c r="S73" s="7">
        <v>2.9</v>
      </c>
      <c r="T73" s="36">
        <v>297.7</v>
      </c>
      <c r="U73" s="7">
        <v>2.7</v>
      </c>
      <c r="V73" s="36">
        <v>272</v>
      </c>
      <c r="W73" s="7">
        <v>16</v>
      </c>
      <c r="X73" s="37">
        <f t="shared" si="4"/>
        <v>-9.4485294117647101</v>
      </c>
    </row>
    <row r="74" spans="1:24" x14ac:dyDescent="0.65">
      <c r="A74" s="33" t="s">
        <v>299</v>
      </c>
      <c r="B74" s="43">
        <v>4.7489999999999997</v>
      </c>
      <c r="C74" s="7">
        <v>7.4999999999999997E-2</v>
      </c>
      <c r="D74" s="43">
        <v>0.30430000000000001</v>
      </c>
      <c r="E74" s="7">
        <v>3.8999999999999998E-3</v>
      </c>
      <c r="F74" s="43">
        <v>0.1135</v>
      </c>
      <c r="G74" s="7">
        <v>1.6000000000000001E-3</v>
      </c>
      <c r="H74" s="44">
        <v>1775</v>
      </c>
      <c r="I74" s="7">
        <v>13</v>
      </c>
      <c r="J74" s="44">
        <v>1712</v>
      </c>
      <c r="K74" s="7">
        <v>19</v>
      </c>
      <c r="L74" s="44">
        <v>1854</v>
      </c>
      <c r="M74" s="7">
        <v>26</v>
      </c>
      <c r="N74" s="4">
        <f t="shared" ref="N74:N120" si="5">IF(J74&gt;500,100 - (100 *J74/L74),"NA")</f>
        <v>7.6591154261057142</v>
      </c>
      <c r="O74" s="4">
        <f t="shared" ref="O74:O120" si="6">100-(100*J74/H74)</f>
        <v>3.5492957746478879</v>
      </c>
      <c r="P74" s="8">
        <f t="shared" ref="P74:P120" si="7">IF(N74="NA",J74,IF(N74&lt;20,IF(N74&gt;-5,IF(J74&gt;1200,L74,J74),"discordant"),"discordant"))</f>
        <v>1854</v>
      </c>
      <c r="Q74" s="8">
        <f t="shared" ref="Q74:Q120" si="8">IF(N74="NA",K74,IF(N74&lt;20,IF(N74&gt;-5,IF(J74&gt;1200,M74,K74),"discordant"),"discordant"))</f>
        <v>26</v>
      </c>
      <c r="R74" s="36">
        <v>1704</v>
      </c>
      <c r="S74" s="7">
        <v>21</v>
      </c>
      <c r="T74" s="36">
        <v>1698</v>
      </c>
      <c r="U74" s="7">
        <v>22</v>
      </c>
      <c r="V74" s="36">
        <v>1714</v>
      </c>
      <c r="W74" s="7">
        <v>22</v>
      </c>
      <c r="X74" s="37">
        <f t="shared" si="4"/>
        <v>0.93348891481913654</v>
      </c>
    </row>
    <row r="75" spans="1:24" x14ac:dyDescent="0.65">
      <c r="A75" s="33" t="s">
        <v>300</v>
      </c>
      <c r="B75" s="43">
        <v>0.35499999999999998</v>
      </c>
      <c r="C75" s="7">
        <v>1.6E-2</v>
      </c>
      <c r="D75" s="43">
        <v>4.9669999999999999E-2</v>
      </c>
      <c r="E75" s="7">
        <v>7.1000000000000002E-4</v>
      </c>
      <c r="F75" s="43">
        <v>5.1999999999999998E-2</v>
      </c>
      <c r="G75" s="7">
        <v>2.3999999999999998E-3</v>
      </c>
      <c r="H75" s="44">
        <v>307</v>
      </c>
      <c r="I75" s="7">
        <v>12</v>
      </c>
      <c r="J75" s="44">
        <v>312.5</v>
      </c>
      <c r="K75" s="7">
        <v>4.4000000000000004</v>
      </c>
      <c r="L75" s="44">
        <v>269</v>
      </c>
      <c r="M75" s="7">
        <v>95</v>
      </c>
      <c r="N75" s="4" t="str">
        <f t="shared" si="5"/>
        <v>NA</v>
      </c>
      <c r="O75" s="4">
        <f t="shared" si="6"/>
        <v>-1.7915309446254071</v>
      </c>
      <c r="P75" s="8">
        <f t="shared" si="7"/>
        <v>312.5</v>
      </c>
      <c r="Q75" s="8">
        <f t="shared" si="8"/>
        <v>4.4000000000000004</v>
      </c>
      <c r="R75" s="36">
        <v>307.7</v>
      </c>
      <c r="S75" s="7">
        <v>5.4</v>
      </c>
      <c r="T75" s="36">
        <v>312.39999999999998</v>
      </c>
      <c r="U75" s="7">
        <v>4.7</v>
      </c>
      <c r="V75" s="36">
        <v>273</v>
      </c>
      <c r="W75" s="7">
        <v>25</v>
      </c>
      <c r="X75" s="37">
        <f t="shared" ref="X75:X120" si="9">100 - (100 *T75/V75)</f>
        <v>-14.432234432234424</v>
      </c>
    </row>
    <row r="76" spans="1:24" x14ac:dyDescent="0.65">
      <c r="A76" s="33" t="s">
        <v>301</v>
      </c>
      <c r="B76" s="43">
        <v>7.25</v>
      </c>
      <c r="C76" s="7">
        <v>0.18</v>
      </c>
      <c r="D76" s="43">
        <v>0.31469999999999998</v>
      </c>
      <c r="E76" s="7">
        <v>6.7000000000000002E-3</v>
      </c>
      <c r="F76" s="43">
        <v>0.16800000000000001</v>
      </c>
      <c r="G76" s="7">
        <v>2.5999999999999999E-3</v>
      </c>
      <c r="H76" s="44">
        <v>2140</v>
      </c>
      <c r="I76" s="7">
        <v>22</v>
      </c>
      <c r="J76" s="44">
        <v>1763</v>
      </c>
      <c r="K76" s="7">
        <v>33</v>
      </c>
      <c r="L76" s="44">
        <v>2536</v>
      </c>
      <c r="M76" s="7">
        <v>26</v>
      </c>
      <c r="N76" s="4">
        <f t="shared" si="5"/>
        <v>30.481072555205046</v>
      </c>
      <c r="O76" s="4">
        <f t="shared" si="6"/>
        <v>17.616822429906549</v>
      </c>
      <c r="P76" s="8" t="str">
        <f t="shared" si="7"/>
        <v>discordant</v>
      </c>
      <c r="Q76" s="8" t="str">
        <f t="shared" si="8"/>
        <v>discordant</v>
      </c>
      <c r="R76" s="36">
        <v>1703</v>
      </c>
      <c r="S76" s="7">
        <v>35</v>
      </c>
      <c r="T76" s="36">
        <v>1655</v>
      </c>
      <c r="U76" s="7">
        <v>36</v>
      </c>
      <c r="V76" s="36">
        <v>1763</v>
      </c>
      <c r="W76" s="7">
        <v>33</v>
      </c>
      <c r="X76" s="37">
        <f t="shared" si="9"/>
        <v>6.1259217243335229</v>
      </c>
    </row>
    <row r="77" spans="1:24" x14ac:dyDescent="0.65">
      <c r="A77" s="33" t="s">
        <v>302</v>
      </c>
      <c r="B77" s="43">
        <v>2.7210000000000001</v>
      </c>
      <c r="C77" s="7">
        <v>7.1999999999999995E-2</v>
      </c>
      <c r="D77" s="43">
        <v>0.1885</v>
      </c>
      <c r="E77" s="7">
        <v>4.5999999999999999E-3</v>
      </c>
      <c r="F77" s="43">
        <v>0.1061</v>
      </c>
      <c r="G77" s="7">
        <v>1.8E-3</v>
      </c>
      <c r="H77" s="44">
        <v>1337</v>
      </c>
      <c r="I77" s="7">
        <v>22</v>
      </c>
      <c r="J77" s="44">
        <v>1113</v>
      </c>
      <c r="K77" s="7">
        <v>25</v>
      </c>
      <c r="L77" s="44">
        <v>1730</v>
      </c>
      <c r="M77" s="7">
        <v>31</v>
      </c>
      <c r="N77" s="4">
        <f t="shared" si="5"/>
        <v>35.664739884393057</v>
      </c>
      <c r="O77" s="4">
        <f t="shared" si="6"/>
        <v>16.753926701570677</v>
      </c>
      <c r="P77" s="8" t="str">
        <f t="shared" si="7"/>
        <v>discordant</v>
      </c>
      <c r="Q77" s="8" t="str">
        <f t="shared" si="8"/>
        <v>discordant</v>
      </c>
      <c r="R77" s="36">
        <v>1089</v>
      </c>
      <c r="S77" s="7">
        <v>26</v>
      </c>
      <c r="T77" s="36">
        <v>1077</v>
      </c>
      <c r="U77" s="7">
        <v>26</v>
      </c>
      <c r="V77" s="36">
        <v>1113</v>
      </c>
      <c r="W77" s="7">
        <v>25</v>
      </c>
      <c r="X77" s="37">
        <f t="shared" si="9"/>
        <v>3.2345013477088997</v>
      </c>
    </row>
    <row r="78" spans="1:24" x14ac:dyDescent="0.65">
      <c r="A78" s="33" t="s">
        <v>303</v>
      </c>
      <c r="B78" s="43">
        <v>0.51300000000000001</v>
      </c>
      <c r="C78" s="7">
        <v>0.04</v>
      </c>
      <c r="D78" s="43">
        <v>6.4500000000000002E-2</v>
      </c>
      <c r="E78" s="7">
        <v>3.5000000000000001E-3</v>
      </c>
      <c r="F78" s="43">
        <v>5.7799999999999997E-2</v>
      </c>
      <c r="G78" s="7">
        <v>2.8E-3</v>
      </c>
      <c r="H78" s="44">
        <v>417</v>
      </c>
      <c r="I78" s="7">
        <v>27</v>
      </c>
      <c r="J78" s="44">
        <v>403</v>
      </c>
      <c r="K78" s="7">
        <v>21</v>
      </c>
      <c r="L78" s="44">
        <v>490</v>
      </c>
      <c r="M78" s="7">
        <v>110</v>
      </c>
      <c r="N78" s="4" t="str">
        <f t="shared" si="5"/>
        <v>NA</v>
      </c>
      <c r="O78" s="4">
        <f t="shared" si="6"/>
        <v>3.3573141486810556</v>
      </c>
      <c r="P78" s="8">
        <f t="shared" si="7"/>
        <v>403</v>
      </c>
      <c r="Q78" s="8">
        <f t="shared" si="8"/>
        <v>21</v>
      </c>
      <c r="R78" s="36">
        <v>395</v>
      </c>
      <c r="S78" s="7">
        <v>21</v>
      </c>
      <c r="T78" s="36">
        <v>401</v>
      </c>
      <c r="U78" s="7">
        <v>21</v>
      </c>
      <c r="V78" s="36">
        <v>361</v>
      </c>
      <c r="W78" s="7">
        <v>37</v>
      </c>
      <c r="X78" s="37">
        <f t="shared" si="9"/>
        <v>-11.0803324099723</v>
      </c>
    </row>
    <row r="79" spans="1:24" x14ac:dyDescent="0.65">
      <c r="A79" s="33" t="s">
        <v>304</v>
      </c>
      <c r="B79" s="43">
        <v>1.1890000000000001</v>
      </c>
      <c r="C79" s="7">
        <v>4.2000000000000003E-2</v>
      </c>
      <c r="D79" s="43">
        <v>0.12839999999999999</v>
      </c>
      <c r="E79" s="7">
        <v>1.9E-3</v>
      </c>
      <c r="F79" s="43">
        <v>6.7400000000000002E-2</v>
      </c>
      <c r="G79" s="7">
        <v>1.9E-3</v>
      </c>
      <c r="H79" s="44">
        <v>794</v>
      </c>
      <c r="I79" s="7">
        <v>19</v>
      </c>
      <c r="J79" s="44">
        <v>778</v>
      </c>
      <c r="K79" s="7">
        <v>11</v>
      </c>
      <c r="L79" s="44">
        <v>836</v>
      </c>
      <c r="M79" s="7">
        <v>60</v>
      </c>
      <c r="N79" s="4">
        <f t="shared" si="5"/>
        <v>6.9377990430621992</v>
      </c>
      <c r="O79" s="4">
        <f t="shared" si="6"/>
        <v>2.0151133501259437</v>
      </c>
      <c r="P79" s="8">
        <f t="shared" si="7"/>
        <v>778</v>
      </c>
      <c r="Q79" s="8">
        <f t="shared" si="8"/>
        <v>11</v>
      </c>
      <c r="R79" s="36">
        <v>761</v>
      </c>
      <c r="S79" s="7">
        <v>12</v>
      </c>
      <c r="T79" s="36">
        <v>775</v>
      </c>
      <c r="U79" s="7">
        <v>11</v>
      </c>
      <c r="V79" s="36">
        <v>739</v>
      </c>
      <c r="W79" s="7">
        <v>28</v>
      </c>
      <c r="X79" s="37">
        <f t="shared" si="9"/>
        <v>-4.8714479025710489</v>
      </c>
    </row>
    <row r="80" spans="1:24" x14ac:dyDescent="0.65">
      <c r="A80" s="33" t="s">
        <v>305</v>
      </c>
      <c r="B80" s="43">
        <v>0.3599</v>
      </c>
      <c r="C80" s="7">
        <v>7.4000000000000003E-3</v>
      </c>
      <c r="D80" s="43">
        <v>4.9000000000000002E-2</v>
      </c>
      <c r="E80" s="7">
        <v>4.6999999999999999E-4</v>
      </c>
      <c r="F80" s="43">
        <v>5.3400000000000003E-2</v>
      </c>
      <c r="G80" s="7">
        <v>1E-3</v>
      </c>
      <c r="H80" s="44">
        <v>312</v>
      </c>
      <c r="I80" s="7">
        <v>5.5</v>
      </c>
      <c r="J80" s="44">
        <v>308.39999999999998</v>
      </c>
      <c r="K80" s="7">
        <v>2.9</v>
      </c>
      <c r="L80" s="44">
        <v>338</v>
      </c>
      <c r="M80" s="7">
        <v>44</v>
      </c>
      <c r="N80" s="4" t="str">
        <f t="shared" si="5"/>
        <v>NA</v>
      </c>
      <c r="O80" s="4">
        <f t="shared" si="6"/>
        <v>1.1538461538461604</v>
      </c>
      <c r="P80" s="8">
        <f t="shared" si="7"/>
        <v>308.39999999999998</v>
      </c>
      <c r="Q80" s="8">
        <f t="shared" si="8"/>
        <v>2.9</v>
      </c>
      <c r="R80" s="36">
        <v>303.3</v>
      </c>
      <c r="S80" s="7">
        <v>3.1</v>
      </c>
      <c r="T80" s="36">
        <v>307.89999999999998</v>
      </c>
      <c r="U80" s="7">
        <v>3</v>
      </c>
      <c r="V80" s="36">
        <v>276</v>
      </c>
      <c r="W80" s="7">
        <v>15</v>
      </c>
      <c r="X80" s="37">
        <f t="shared" si="9"/>
        <v>-11.557971014492736</v>
      </c>
    </row>
    <row r="81" spans="1:24" x14ac:dyDescent="0.65">
      <c r="A81" s="33" t="s">
        <v>306</v>
      </c>
      <c r="B81" s="43">
        <v>1.3280000000000001</v>
      </c>
      <c r="C81" s="7">
        <v>9.9000000000000005E-2</v>
      </c>
      <c r="D81" s="43">
        <v>0.12970000000000001</v>
      </c>
      <c r="E81" s="7">
        <v>2.0999999999999999E-3</v>
      </c>
      <c r="F81" s="43">
        <v>7.46E-2</v>
      </c>
      <c r="G81" s="7">
        <v>4.8999999999999998E-3</v>
      </c>
      <c r="H81" s="44">
        <v>848</v>
      </c>
      <c r="I81" s="7">
        <v>42</v>
      </c>
      <c r="J81" s="44">
        <v>786</v>
      </c>
      <c r="K81" s="7">
        <v>12</v>
      </c>
      <c r="L81" s="44">
        <v>1000</v>
      </c>
      <c r="M81" s="7">
        <v>130</v>
      </c>
      <c r="N81" s="4">
        <f t="shared" si="5"/>
        <v>21.400000000000006</v>
      </c>
      <c r="O81" s="4">
        <f t="shared" si="6"/>
        <v>7.3113207547169878</v>
      </c>
      <c r="P81" s="8" t="str">
        <f t="shared" si="7"/>
        <v>discordant</v>
      </c>
      <c r="Q81" s="8" t="str">
        <f t="shared" si="8"/>
        <v>discordant</v>
      </c>
      <c r="R81" s="36">
        <v>757</v>
      </c>
      <c r="S81" s="7">
        <v>15</v>
      </c>
      <c r="T81" s="36">
        <v>776</v>
      </c>
      <c r="U81" s="7">
        <v>11</v>
      </c>
      <c r="V81" s="36">
        <v>721</v>
      </c>
      <c r="W81" s="7">
        <v>41</v>
      </c>
      <c r="X81" s="37">
        <f t="shared" si="9"/>
        <v>-7.6282940360610212</v>
      </c>
    </row>
    <row r="82" spans="1:24" x14ac:dyDescent="0.65">
      <c r="A82" s="33" t="s">
        <v>307</v>
      </c>
      <c r="B82" s="43">
        <v>1.53</v>
      </c>
      <c r="C82" s="7">
        <v>3.3000000000000002E-2</v>
      </c>
      <c r="D82" s="43">
        <v>0.13700000000000001</v>
      </c>
      <c r="E82" s="7">
        <v>1.8E-3</v>
      </c>
      <c r="F82" s="43">
        <v>8.1799999999999998E-2</v>
      </c>
      <c r="G82" s="7">
        <v>1.4E-3</v>
      </c>
      <c r="H82" s="44">
        <v>942</v>
      </c>
      <c r="I82" s="7">
        <v>13</v>
      </c>
      <c r="J82" s="44">
        <v>827</v>
      </c>
      <c r="K82" s="7">
        <v>10</v>
      </c>
      <c r="L82" s="44">
        <v>1237</v>
      </c>
      <c r="M82" s="7">
        <v>33</v>
      </c>
      <c r="N82" s="4">
        <f t="shared" si="5"/>
        <v>33.144704931285361</v>
      </c>
      <c r="O82" s="4">
        <f t="shared" si="6"/>
        <v>12.208067940552013</v>
      </c>
      <c r="P82" s="8" t="str">
        <f t="shared" si="7"/>
        <v>discordant</v>
      </c>
      <c r="Q82" s="8" t="str">
        <f t="shared" si="8"/>
        <v>discordant</v>
      </c>
      <c r="R82" s="36">
        <v>817</v>
      </c>
      <c r="S82" s="7">
        <v>11</v>
      </c>
      <c r="T82" s="36">
        <v>814</v>
      </c>
      <c r="U82" s="7">
        <v>11</v>
      </c>
      <c r="V82" s="36">
        <v>827</v>
      </c>
      <c r="W82" s="7">
        <v>10</v>
      </c>
      <c r="X82" s="37">
        <f t="shared" si="9"/>
        <v>1.5719467956469231</v>
      </c>
    </row>
    <row r="83" spans="1:24" x14ac:dyDescent="0.65">
      <c r="A83" s="33" t="s">
        <v>308</v>
      </c>
      <c r="B83" s="43">
        <v>0.43</v>
      </c>
      <c r="C83" s="7">
        <v>3.1E-2</v>
      </c>
      <c r="D83" s="43">
        <v>5.3940000000000002E-2</v>
      </c>
      <c r="E83" s="7">
        <v>9.3000000000000005E-4</v>
      </c>
      <c r="F83" s="43">
        <v>5.8400000000000001E-2</v>
      </c>
      <c r="G83" s="7">
        <v>3.5999999999999999E-3</v>
      </c>
      <c r="H83" s="44">
        <v>361</v>
      </c>
      <c r="I83" s="7">
        <v>21</v>
      </c>
      <c r="J83" s="44">
        <v>338.7</v>
      </c>
      <c r="K83" s="7">
        <v>5.7</v>
      </c>
      <c r="L83" s="44">
        <v>500</v>
      </c>
      <c r="M83" s="7">
        <v>110</v>
      </c>
      <c r="N83" s="4" t="str">
        <f t="shared" si="5"/>
        <v>NA</v>
      </c>
      <c r="O83" s="4">
        <f t="shared" si="6"/>
        <v>6.1772853185595551</v>
      </c>
      <c r="P83" s="8">
        <f t="shared" si="7"/>
        <v>338.7</v>
      </c>
      <c r="Q83" s="8">
        <f t="shared" si="8"/>
        <v>5.7</v>
      </c>
      <c r="R83" s="36">
        <v>331.5</v>
      </c>
      <c r="S83" s="7">
        <v>5.5</v>
      </c>
      <c r="T83" s="36">
        <v>335.6</v>
      </c>
      <c r="U83" s="7">
        <v>5.0999999999999996</v>
      </c>
      <c r="V83" s="36">
        <v>316</v>
      </c>
      <c r="W83" s="7">
        <v>17</v>
      </c>
      <c r="X83" s="37">
        <f t="shared" si="9"/>
        <v>-6.2025316455696213</v>
      </c>
    </row>
    <row r="84" spans="1:24" x14ac:dyDescent="0.65">
      <c r="A84" s="33" t="s">
        <v>309</v>
      </c>
      <c r="B84" s="43">
        <v>0.79300000000000004</v>
      </c>
      <c r="C84" s="7">
        <v>0.04</v>
      </c>
      <c r="D84" s="43">
        <v>9.5899999999999999E-2</v>
      </c>
      <c r="E84" s="7">
        <v>3.5000000000000001E-3</v>
      </c>
      <c r="F84" s="43">
        <v>6.0699999999999997E-2</v>
      </c>
      <c r="G84" s="7">
        <v>2.3999999999999998E-3</v>
      </c>
      <c r="H84" s="44">
        <v>590</v>
      </c>
      <c r="I84" s="7">
        <v>23</v>
      </c>
      <c r="J84" s="44">
        <v>590</v>
      </c>
      <c r="K84" s="7">
        <v>20</v>
      </c>
      <c r="L84" s="44">
        <v>604</v>
      </c>
      <c r="M84" s="7">
        <v>84</v>
      </c>
      <c r="N84" s="4">
        <f t="shared" si="5"/>
        <v>2.3178807947019919</v>
      </c>
      <c r="O84" s="4">
        <f t="shared" si="6"/>
        <v>0</v>
      </c>
      <c r="P84" s="8">
        <f t="shared" si="7"/>
        <v>590</v>
      </c>
      <c r="Q84" s="8">
        <f t="shared" si="8"/>
        <v>20</v>
      </c>
      <c r="R84" s="36">
        <v>566</v>
      </c>
      <c r="S84" s="7">
        <v>19</v>
      </c>
      <c r="T84" s="36">
        <v>588</v>
      </c>
      <c r="U84" s="7">
        <v>21</v>
      </c>
      <c r="V84" s="36">
        <v>489</v>
      </c>
      <c r="W84" s="7">
        <v>44</v>
      </c>
      <c r="X84" s="37">
        <f t="shared" si="9"/>
        <v>-20.24539877300613</v>
      </c>
    </row>
    <row r="85" spans="1:24" x14ac:dyDescent="0.65">
      <c r="A85" s="33" t="s">
        <v>310</v>
      </c>
      <c r="B85" s="43">
        <v>5.41</v>
      </c>
      <c r="C85" s="7">
        <v>0.12</v>
      </c>
      <c r="D85" s="43">
        <v>0.32869999999999999</v>
      </c>
      <c r="E85" s="7">
        <v>3.8E-3</v>
      </c>
      <c r="F85" s="43">
        <v>0.1208</v>
      </c>
      <c r="G85" s="7">
        <v>2.8E-3</v>
      </c>
      <c r="H85" s="44">
        <v>1884</v>
      </c>
      <c r="I85" s="7">
        <v>18</v>
      </c>
      <c r="J85" s="44">
        <v>1832</v>
      </c>
      <c r="K85" s="7">
        <v>19</v>
      </c>
      <c r="L85" s="44">
        <v>1962</v>
      </c>
      <c r="M85" s="7">
        <v>42</v>
      </c>
      <c r="N85" s="4">
        <f t="shared" si="5"/>
        <v>6.6258919469928657</v>
      </c>
      <c r="O85" s="4">
        <f t="shared" si="6"/>
        <v>2.7600849256900233</v>
      </c>
      <c r="P85" s="8">
        <f t="shared" si="7"/>
        <v>1962</v>
      </c>
      <c r="Q85" s="8">
        <f t="shared" si="8"/>
        <v>42</v>
      </c>
      <c r="R85" s="36">
        <v>1810</v>
      </c>
      <c r="S85" s="7">
        <v>17</v>
      </c>
      <c r="T85" s="36">
        <v>1815</v>
      </c>
      <c r="U85" s="7">
        <v>22</v>
      </c>
      <c r="V85" s="36">
        <v>1812</v>
      </c>
      <c r="W85" s="7">
        <v>18</v>
      </c>
      <c r="X85" s="37">
        <f t="shared" si="9"/>
        <v>-0.16556291390728006</v>
      </c>
    </row>
    <row r="86" spans="1:24" x14ac:dyDescent="0.65">
      <c r="A86" s="33" t="s">
        <v>311</v>
      </c>
      <c r="B86" s="43">
        <v>0.36099999999999999</v>
      </c>
      <c r="C86" s="7">
        <v>1.6E-2</v>
      </c>
      <c r="D86" s="43">
        <v>5.1150000000000001E-2</v>
      </c>
      <c r="E86" s="7">
        <v>5.1999999999999995E-4</v>
      </c>
      <c r="F86" s="43">
        <v>5.1799999999999999E-2</v>
      </c>
      <c r="G86" s="7">
        <v>2.3999999999999998E-3</v>
      </c>
      <c r="H86" s="44">
        <v>312</v>
      </c>
      <c r="I86" s="7">
        <v>12</v>
      </c>
      <c r="J86" s="44">
        <v>321.60000000000002</v>
      </c>
      <c r="K86" s="7">
        <v>3.2</v>
      </c>
      <c r="L86" s="44">
        <v>256</v>
      </c>
      <c r="M86" s="7">
        <v>97</v>
      </c>
      <c r="N86" s="4" t="str">
        <f t="shared" si="5"/>
        <v>NA</v>
      </c>
      <c r="O86" s="4">
        <f t="shared" si="6"/>
        <v>-3.0769230769230944</v>
      </c>
      <c r="P86" s="8">
        <f t="shared" si="7"/>
        <v>321.60000000000002</v>
      </c>
      <c r="Q86" s="8">
        <f t="shared" si="8"/>
        <v>3.2</v>
      </c>
      <c r="R86" s="36">
        <v>312.39999999999998</v>
      </c>
      <c r="S86" s="7">
        <v>5.5</v>
      </c>
      <c r="T86" s="36">
        <v>321.60000000000002</v>
      </c>
      <c r="U86" s="7">
        <v>3.6</v>
      </c>
      <c r="V86" s="36">
        <v>252</v>
      </c>
      <c r="W86" s="7">
        <v>32</v>
      </c>
      <c r="X86" s="37">
        <f t="shared" si="9"/>
        <v>-27.619047619047635</v>
      </c>
    </row>
    <row r="87" spans="1:24" x14ac:dyDescent="0.65">
      <c r="A87" s="33" t="s">
        <v>312</v>
      </c>
      <c r="B87" s="43">
        <v>5.44</v>
      </c>
      <c r="C87" s="7">
        <v>0.15</v>
      </c>
      <c r="D87" s="43">
        <v>0.33160000000000001</v>
      </c>
      <c r="E87" s="7">
        <v>5.1000000000000004E-3</v>
      </c>
      <c r="F87" s="43">
        <v>0.121</v>
      </c>
      <c r="G87" s="7">
        <v>2.8E-3</v>
      </c>
      <c r="H87" s="44">
        <v>1888</v>
      </c>
      <c r="I87" s="7">
        <v>25</v>
      </c>
      <c r="J87" s="44">
        <v>1846</v>
      </c>
      <c r="K87" s="7">
        <v>25</v>
      </c>
      <c r="L87" s="44">
        <v>1965</v>
      </c>
      <c r="M87" s="7">
        <v>41</v>
      </c>
      <c r="N87" s="4">
        <f t="shared" si="5"/>
        <v>6.0559796437659088</v>
      </c>
      <c r="O87" s="4">
        <f t="shared" si="6"/>
        <v>2.2245762711864359</v>
      </c>
      <c r="P87" s="8">
        <f t="shared" si="7"/>
        <v>1965</v>
      </c>
      <c r="Q87" s="8">
        <f t="shared" si="8"/>
        <v>41</v>
      </c>
      <c r="R87" s="36">
        <v>1830</v>
      </c>
      <c r="S87" s="7">
        <v>27</v>
      </c>
      <c r="T87" s="36">
        <v>1832</v>
      </c>
      <c r="U87" s="7">
        <v>28</v>
      </c>
      <c r="V87" s="36">
        <v>1839</v>
      </c>
      <c r="W87" s="7">
        <v>29</v>
      </c>
      <c r="X87" s="37">
        <f t="shared" si="9"/>
        <v>0.3806416530723169</v>
      </c>
    </row>
    <row r="88" spans="1:24" x14ac:dyDescent="0.65">
      <c r="A88" s="33" t="s">
        <v>313</v>
      </c>
      <c r="B88" s="43">
        <v>0.38800000000000001</v>
      </c>
      <c r="C88" s="7">
        <v>0.02</v>
      </c>
      <c r="D88" s="43">
        <v>5.0160000000000003E-2</v>
      </c>
      <c r="E88" s="7">
        <v>6.0999999999999997E-4</v>
      </c>
      <c r="F88" s="43">
        <v>5.7000000000000002E-2</v>
      </c>
      <c r="G88" s="7">
        <v>2.8E-3</v>
      </c>
      <c r="H88" s="44">
        <v>332</v>
      </c>
      <c r="I88" s="7">
        <v>15</v>
      </c>
      <c r="J88" s="44">
        <v>315.5</v>
      </c>
      <c r="K88" s="7">
        <v>3.7</v>
      </c>
      <c r="L88" s="44">
        <v>490</v>
      </c>
      <c r="M88" s="7">
        <v>120</v>
      </c>
      <c r="N88" s="4" t="str">
        <f t="shared" si="5"/>
        <v>NA</v>
      </c>
      <c r="O88" s="4">
        <f t="shared" si="6"/>
        <v>4.9698795180722897</v>
      </c>
      <c r="P88" s="8">
        <f t="shared" si="7"/>
        <v>315.5</v>
      </c>
      <c r="Q88" s="8">
        <f t="shared" si="8"/>
        <v>3.7</v>
      </c>
      <c r="R88" s="36">
        <v>306.39999999999998</v>
      </c>
      <c r="S88" s="7">
        <v>4.7</v>
      </c>
      <c r="T88" s="36">
        <v>312.60000000000002</v>
      </c>
      <c r="U88" s="7">
        <v>3.5</v>
      </c>
      <c r="V88" s="36">
        <v>264</v>
      </c>
      <c r="W88" s="7">
        <v>31</v>
      </c>
      <c r="X88" s="37">
        <f t="shared" si="9"/>
        <v>-18.409090909090921</v>
      </c>
    </row>
    <row r="89" spans="1:24" x14ac:dyDescent="0.65">
      <c r="A89" s="33" t="s">
        <v>314</v>
      </c>
      <c r="B89" s="43">
        <v>9</v>
      </c>
      <c r="C89" s="7">
        <v>0.16</v>
      </c>
      <c r="D89" s="43">
        <v>0.39910000000000001</v>
      </c>
      <c r="E89" s="7">
        <v>5.0000000000000001E-3</v>
      </c>
      <c r="F89" s="43">
        <v>0.16500000000000001</v>
      </c>
      <c r="G89" s="7">
        <v>2.3999999999999998E-3</v>
      </c>
      <c r="H89" s="44">
        <v>2336</v>
      </c>
      <c r="I89" s="7">
        <v>17</v>
      </c>
      <c r="J89" s="44">
        <v>2165</v>
      </c>
      <c r="K89" s="7">
        <v>23</v>
      </c>
      <c r="L89" s="44">
        <v>2511</v>
      </c>
      <c r="M89" s="7">
        <v>26</v>
      </c>
      <c r="N89" s="4">
        <f t="shared" si="5"/>
        <v>13.77937076861808</v>
      </c>
      <c r="O89" s="4">
        <f t="shared" si="6"/>
        <v>7.3202054794520564</v>
      </c>
      <c r="P89" s="8">
        <f t="shared" si="7"/>
        <v>2511</v>
      </c>
      <c r="Q89" s="8">
        <f t="shared" si="8"/>
        <v>26</v>
      </c>
      <c r="R89" s="36">
        <v>2135</v>
      </c>
      <c r="S89" s="7">
        <v>26</v>
      </c>
      <c r="T89" s="36">
        <v>2104</v>
      </c>
      <c r="U89" s="7">
        <v>28</v>
      </c>
      <c r="V89" s="36">
        <v>2166</v>
      </c>
      <c r="W89" s="7">
        <v>24</v>
      </c>
      <c r="X89" s="37">
        <f t="shared" si="9"/>
        <v>2.8624192059095037</v>
      </c>
    </row>
    <row r="90" spans="1:24" x14ac:dyDescent="0.65">
      <c r="A90" s="33" t="s">
        <v>315</v>
      </c>
      <c r="B90" s="43">
        <v>0.67400000000000004</v>
      </c>
      <c r="C90" s="7">
        <v>3.7999999999999999E-2</v>
      </c>
      <c r="D90" s="43">
        <v>7.5399999999999995E-2</v>
      </c>
      <c r="E90" s="7">
        <v>1.1999999999999999E-3</v>
      </c>
      <c r="F90" s="43">
        <v>6.5699999999999995E-2</v>
      </c>
      <c r="G90" s="7">
        <v>3.8E-3</v>
      </c>
      <c r="H90" s="44">
        <v>520</v>
      </c>
      <c r="I90" s="7">
        <v>23</v>
      </c>
      <c r="J90" s="44">
        <v>468.7</v>
      </c>
      <c r="K90" s="7">
        <v>7.1</v>
      </c>
      <c r="L90" s="44">
        <v>750</v>
      </c>
      <c r="M90" s="7">
        <v>120</v>
      </c>
      <c r="N90" s="4" t="str">
        <f t="shared" si="5"/>
        <v>NA</v>
      </c>
      <c r="O90" s="4">
        <f t="shared" si="6"/>
        <v>9.8653846153846132</v>
      </c>
      <c r="P90" s="8">
        <f t="shared" si="7"/>
        <v>468.7</v>
      </c>
      <c r="Q90" s="8">
        <f t="shared" si="8"/>
        <v>7.1</v>
      </c>
      <c r="R90" s="36">
        <v>456.8</v>
      </c>
      <c r="S90" s="7">
        <v>8.1</v>
      </c>
      <c r="T90" s="36">
        <v>463.3</v>
      </c>
      <c r="U90" s="7">
        <v>7.7</v>
      </c>
      <c r="V90" s="36">
        <v>434</v>
      </c>
      <c r="W90" s="7">
        <v>28</v>
      </c>
      <c r="X90" s="37">
        <f t="shared" si="9"/>
        <v>-6.751152073732726</v>
      </c>
    </row>
    <row r="91" spans="1:24" x14ac:dyDescent="0.65">
      <c r="A91" s="33" t="s">
        <v>316</v>
      </c>
      <c r="B91" s="43">
        <v>0.34599999999999997</v>
      </c>
      <c r="C91" s="7">
        <v>1.7999999999999999E-2</v>
      </c>
      <c r="D91" s="43">
        <v>4.9160000000000002E-2</v>
      </c>
      <c r="E91" s="7">
        <v>8.3000000000000001E-4</v>
      </c>
      <c r="F91" s="43">
        <v>5.1400000000000001E-2</v>
      </c>
      <c r="G91" s="7">
        <v>2.8999999999999998E-3</v>
      </c>
      <c r="H91" s="44">
        <v>301</v>
      </c>
      <c r="I91" s="7">
        <v>14</v>
      </c>
      <c r="J91" s="44">
        <v>309.3</v>
      </c>
      <c r="K91" s="7">
        <v>5.0999999999999996</v>
      </c>
      <c r="L91" s="44">
        <v>230</v>
      </c>
      <c r="M91" s="7">
        <v>120</v>
      </c>
      <c r="N91" s="4" t="str">
        <f t="shared" si="5"/>
        <v>NA</v>
      </c>
      <c r="O91" s="4">
        <f t="shared" si="6"/>
        <v>-2.7574750830564767</v>
      </c>
      <c r="P91" s="8">
        <f t="shared" si="7"/>
        <v>309.3</v>
      </c>
      <c r="Q91" s="8">
        <f t="shared" si="8"/>
        <v>5.0999999999999996</v>
      </c>
      <c r="R91" s="36">
        <v>299.10000000000002</v>
      </c>
      <c r="S91" s="7">
        <v>6.4</v>
      </c>
      <c r="T91" s="36">
        <v>309.2</v>
      </c>
      <c r="U91" s="7">
        <v>5.6</v>
      </c>
      <c r="V91" s="36">
        <v>232</v>
      </c>
      <c r="W91" s="7">
        <v>30</v>
      </c>
      <c r="X91" s="37">
        <f t="shared" si="9"/>
        <v>-33.275862068965523</v>
      </c>
    </row>
    <row r="92" spans="1:24" x14ac:dyDescent="0.65">
      <c r="A92" s="33" t="s">
        <v>317</v>
      </c>
      <c r="B92" s="43">
        <v>0.34599999999999997</v>
      </c>
      <c r="C92" s="7">
        <v>1.4999999999999999E-2</v>
      </c>
      <c r="D92" s="43">
        <v>5.0200000000000002E-2</v>
      </c>
      <c r="E92" s="7">
        <v>1.2999999999999999E-3</v>
      </c>
      <c r="F92" s="43">
        <v>5.0700000000000002E-2</v>
      </c>
      <c r="G92" s="7">
        <v>2.0999999999999999E-3</v>
      </c>
      <c r="H92" s="44">
        <v>301</v>
      </c>
      <c r="I92" s="7">
        <v>12</v>
      </c>
      <c r="J92" s="44">
        <v>315.7</v>
      </c>
      <c r="K92" s="7">
        <v>8.1</v>
      </c>
      <c r="L92" s="44">
        <v>219</v>
      </c>
      <c r="M92" s="7">
        <v>89</v>
      </c>
      <c r="N92" s="4" t="str">
        <f t="shared" si="5"/>
        <v>NA</v>
      </c>
      <c r="O92" s="4">
        <f t="shared" si="6"/>
        <v>-4.8837209302325562</v>
      </c>
      <c r="P92" s="8">
        <f t="shared" si="7"/>
        <v>315.7</v>
      </c>
      <c r="Q92" s="8">
        <f t="shared" si="8"/>
        <v>8.1</v>
      </c>
      <c r="R92" s="36">
        <v>308.2</v>
      </c>
      <c r="S92" s="7">
        <v>7.9</v>
      </c>
      <c r="T92" s="36">
        <v>316.2</v>
      </c>
      <c r="U92" s="7">
        <v>8.3000000000000007</v>
      </c>
      <c r="V92" s="36">
        <v>260</v>
      </c>
      <c r="W92" s="7">
        <v>25</v>
      </c>
      <c r="X92" s="37">
        <f t="shared" si="9"/>
        <v>-21.615384615384613</v>
      </c>
    </row>
    <row r="93" spans="1:24" x14ac:dyDescent="0.65">
      <c r="A93" s="33" t="s">
        <v>318</v>
      </c>
      <c r="B93" s="43">
        <v>0.36699999999999999</v>
      </c>
      <c r="C93" s="7">
        <v>2.8000000000000001E-2</v>
      </c>
      <c r="D93" s="43">
        <v>4.82E-2</v>
      </c>
      <c r="E93" s="7">
        <v>1.6000000000000001E-3</v>
      </c>
      <c r="F93" s="43">
        <v>5.6099999999999997E-2</v>
      </c>
      <c r="G93" s="7">
        <v>4.1999999999999997E-3</v>
      </c>
      <c r="H93" s="44">
        <v>315</v>
      </c>
      <c r="I93" s="7">
        <v>21</v>
      </c>
      <c r="J93" s="44">
        <v>303</v>
      </c>
      <c r="K93" s="7">
        <v>10</v>
      </c>
      <c r="L93" s="44">
        <v>400</v>
      </c>
      <c r="M93" s="7">
        <v>150</v>
      </c>
      <c r="N93" s="4" t="str">
        <f t="shared" si="5"/>
        <v>NA</v>
      </c>
      <c r="O93" s="4">
        <f t="shared" si="6"/>
        <v>3.8095238095238102</v>
      </c>
      <c r="P93" s="8">
        <f t="shared" si="7"/>
        <v>303</v>
      </c>
      <c r="Q93" s="8">
        <f t="shared" si="8"/>
        <v>10</v>
      </c>
      <c r="R93" s="36">
        <v>298</v>
      </c>
      <c r="S93" s="7">
        <v>10</v>
      </c>
      <c r="T93" s="36">
        <v>302</v>
      </c>
      <c r="U93" s="7">
        <v>10</v>
      </c>
      <c r="V93" s="36">
        <v>269</v>
      </c>
      <c r="W93" s="7">
        <v>25</v>
      </c>
      <c r="X93" s="37">
        <f t="shared" si="9"/>
        <v>-12.267657992565063</v>
      </c>
    </row>
    <row r="94" spans="1:24" x14ac:dyDescent="0.65">
      <c r="A94" s="33" t="s">
        <v>319</v>
      </c>
      <c r="B94" s="43">
        <v>0.54200000000000004</v>
      </c>
      <c r="C94" s="7">
        <v>1.6E-2</v>
      </c>
      <c r="D94" s="43">
        <v>7.0730000000000001E-2</v>
      </c>
      <c r="E94" s="7">
        <v>8.7000000000000001E-4</v>
      </c>
      <c r="F94" s="43">
        <v>5.6300000000000003E-2</v>
      </c>
      <c r="G94" s="7">
        <v>1.6000000000000001E-3</v>
      </c>
      <c r="H94" s="44">
        <v>439</v>
      </c>
      <c r="I94" s="7">
        <v>10</v>
      </c>
      <c r="J94" s="44">
        <v>440.5</v>
      </c>
      <c r="K94" s="7">
        <v>5.3</v>
      </c>
      <c r="L94" s="44">
        <v>466</v>
      </c>
      <c r="M94" s="7">
        <v>58</v>
      </c>
      <c r="N94" s="4" t="str">
        <f t="shared" si="5"/>
        <v>NA</v>
      </c>
      <c r="O94" s="4">
        <f t="shared" si="6"/>
        <v>-0.3416856492027307</v>
      </c>
      <c r="P94" s="8">
        <f t="shared" si="7"/>
        <v>440.5</v>
      </c>
      <c r="Q94" s="8">
        <f t="shared" si="8"/>
        <v>5.3</v>
      </c>
      <c r="R94" s="36">
        <v>430.8</v>
      </c>
      <c r="S94" s="7">
        <v>7.6</v>
      </c>
      <c r="T94" s="36">
        <v>439.8</v>
      </c>
      <c r="U94" s="7">
        <v>5.6</v>
      </c>
      <c r="V94" s="36">
        <v>406</v>
      </c>
      <c r="W94" s="7">
        <v>22</v>
      </c>
      <c r="X94" s="37">
        <f t="shared" si="9"/>
        <v>-8.3251231527093665</v>
      </c>
    </row>
    <row r="95" spans="1:24" x14ac:dyDescent="0.65">
      <c r="A95" s="33" t="s">
        <v>320</v>
      </c>
      <c r="B95" s="43">
        <v>0.53</v>
      </c>
      <c r="C95" s="7">
        <v>0.01</v>
      </c>
      <c r="D95" s="43">
        <v>7.0499999999999993E-2</v>
      </c>
      <c r="E95" s="7">
        <v>1.1000000000000001E-3</v>
      </c>
      <c r="F95" s="43">
        <v>5.5E-2</v>
      </c>
      <c r="G95" s="7">
        <v>8.3000000000000001E-4</v>
      </c>
      <c r="H95" s="44">
        <v>431.4</v>
      </c>
      <c r="I95" s="7">
        <v>6.8</v>
      </c>
      <c r="J95" s="44">
        <v>438.9</v>
      </c>
      <c r="K95" s="7">
        <v>6.8</v>
      </c>
      <c r="L95" s="44">
        <v>408</v>
      </c>
      <c r="M95" s="7">
        <v>34</v>
      </c>
      <c r="N95" s="4" t="str">
        <f t="shared" si="5"/>
        <v>NA</v>
      </c>
      <c r="O95" s="4">
        <f t="shared" si="6"/>
        <v>-1.738525730180811</v>
      </c>
      <c r="P95" s="8">
        <f t="shared" si="7"/>
        <v>438.9</v>
      </c>
      <c r="Q95" s="8">
        <f t="shared" si="8"/>
        <v>6.8</v>
      </c>
      <c r="R95" s="36">
        <v>427.2</v>
      </c>
      <c r="S95" s="7">
        <v>6.4</v>
      </c>
      <c r="T95" s="36">
        <v>438.5</v>
      </c>
      <c r="U95" s="7">
        <v>6.8</v>
      </c>
      <c r="V95" s="36">
        <v>374</v>
      </c>
      <c r="W95" s="7">
        <v>23</v>
      </c>
      <c r="X95" s="37">
        <f t="shared" si="9"/>
        <v>-17.245989304812838</v>
      </c>
    </row>
    <row r="96" spans="1:24" x14ac:dyDescent="0.65">
      <c r="A96" s="33" t="s">
        <v>321</v>
      </c>
      <c r="B96" s="43">
        <v>0.34699999999999998</v>
      </c>
      <c r="C96" s="7">
        <v>8.3000000000000001E-3</v>
      </c>
      <c r="D96" s="43">
        <v>4.8090000000000001E-2</v>
      </c>
      <c r="E96" s="7">
        <v>7.2000000000000005E-4</v>
      </c>
      <c r="F96" s="43">
        <v>5.2999999999999999E-2</v>
      </c>
      <c r="G96" s="7">
        <v>1.1999999999999999E-3</v>
      </c>
      <c r="H96" s="44">
        <v>302.2</v>
      </c>
      <c r="I96" s="7">
        <v>6.2</v>
      </c>
      <c r="J96" s="44">
        <v>302.8</v>
      </c>
      <c r="K96" s="7">
        <v>4.4000000000000004</v>
      </c>
      <c r="L96" s="44">
        <v>320</v>
      </c>
      <c r="M96" s="7">
        <v>50</v>
      </c>
      <c r="N96" s="4" t="str">
        <f t="shared" si="5"/>
        <v>NA</v>
      </c>
      <c r="O96" s="4">
        <f t="shared" si="6"/>
        <v>-0.19854401058901772</v>
      </c>
      <c r="P96" s="8">
        <f t="shared" si="7"/>
        <v>302.8</v>
      </c>
      <c r="Q96" s="8">
        <f t="shared" si="8"/>
        <v>4.4000000000000004</v>
      </c>
      <c r="R96" s="36">
        <v>296.3</v>
      </c>
      <c r="S96" s="7">
        <v>4.2</v>
      </c>
      <c r="T96" s="36">
        <v>302.39999999999998</v>
      </c>
      <c r="U96" s="7">
        <v>4.5</v>
      </c>
      <c r="V96" s="36">
        <v>266</v>
      </c>
      <c r="W96" s="7">
        <v>20</v>
      </c>
      <c r="X96" s="37">
        <f t="shared" si="9"/>
        <v>-13.68421052631578</v>
      </c>
    </row>
    <row r="97" spans="1:24" x14ac:dyDescent="0.65">
      <c r="A97" s="33" t="s">
        <v>322</v>
      </c>
      <c r="B97" s="43">
        <v>5.92</v>
      </c>
      <c r="C97" s="7">
        <v>0.21</v>
      </c>
      <c r="D97" s="43">
        <v>0.33900000000000002</v>
      </c>
      <c r="E97" s="7">
        <v>0.01</v>
      </c>
      <c r="F97" s="43">
        <v>0.12790000000000001</v>
      </c>
      <c r="G97" s="7">
        <v>1.8E-3</v>
      </c>
      <c r="H97" s="44">
        <v>1959</v>
      </c>
      <c r="I97" s="7">
        <v>32</v>
      </c>
      <c r="J97" s="44">
        <v>1882</v>
      </c>
      <c r="K97" s="7">
        <v>50</v>
      </c>
      <c r="L97" s="44">
        <v>2066</v>
      </c>
      <c r="M97" s="7">
        <v>25</v>
      </c>
      <c r="N97" s="4">
        <f t="shared" si="5"/>
        <v>8.9060987415295187</v>
      </c>
      <c r="O97" s="4">
        <f t="shared" si="6"/>
        <v>3.9305768249106734</v>
      </c>
      <c r="P97" s="8">
        <f t="shared" si="7"/>
        <v>2066</v>
      </c>
      <c r="Q97" s="8">
        <f t="shared" si="8"/>
        <v>25</v>
      </c>
      <c r="R97" s="36">
        <v>1862</v>
      </c>
      <c r="S97" s="7">
        <v>49</v>
      </c>
      <c r="T97" s="36">
        <v>1860</v>
      </c>
      <c r="U97" s="7">
        <v>54</v>
      </c>
      <c r="V97" s="36">
        <v>1871</v>
      </c>
      <c r="W97" s="7">
        <v>46</v>
      </c>
      <c r="X97" s="37">
        <f t="shared" si="9"/>
        <v>0.58792089791555213</v>
      </c>
    </row>
    <row r="98" spans="1:24" x14ac:dyDescent="0.65">
      <c r="A98" s="33" t="s">
        <v>323</v>
      </c>
      <c r="B98" s="43">
        <v>5.5500000000000001E-2</v>
      </c>
      <c r="C98" s="7">
        <v>2.8E-3</v>
      </c>
      <c r="D98" s="43">
        <v>8.5599999999999999E-3</v>
      </c>
      <c r="E98" s="7">
        <v>1.4999999999999999E-4</v>
      </c>
      <c r="F98" s="43">
        <v>4.7100000000000003E-2</v>
      </c>
      <c r="G98" s="7">
        <v>2.3E-3</v>
      </c>
      <c r="H98" s="44">
        <v>54.8</v>
      </c>
      <c r="I98" s="7">
        <v>2.7</v>
      </c>
      <c r="J98" s="44">
        <v>54.92</v>
      </c>
      <c r="K98" s="7">
        <v>0.95</v>
      </c>
      <c r="L98" s="44">
        <v>80</v>
      </c>
      <c r="M98" s="7">
        <v>100</v>
      </c>
      <c r="N98" s="4" t="str">
        <f t="shared" si="5"/>
        <v>NA</v>
      </c>
      <c r="O98" s="4">
        <f t="shared" si="6"/>
        <v>-0.21897810218978009</v>
      </c>
      <c r="P98" s="8">
        <f t="shared" si="7"/>
        <v>54.92</v>
      </c>
      <c r="Q98" s="8">
        <f t="shared" si="8"/>
        <v>0.95</v>
      </c>
      <c r="R98" s="36">
        <v>54.8</v>
      </c>
      <c r="S98" s="7">
        <v>1</v>
      </c>
      <c r="T98" s="36">
        <v>54.9</v>
      </c>
      <c r="U98" s="7">
        <v>1</v>
      </c>
      <c r="V98" s="36">
        <v>54.8</v>
      </c>
      <c r="W98" s="7">
        <v>0.98</v>
      </c>
      <c r="X98" s="37">
        <f t="shared" si="9"/>
        <v>-0.18248175182482385</v>
      </c>
    </row>
    <row r="99" spans="1:24" x14ac:dyDescent="0.65">
      <c r="A99" s="33" t="s">
        <v>324</v>
      </c>
      <c r="B99" s="43">
        <v>0.35799999999999998</v>
      </c>
      <c r="C99" s="7">
        <v>1.7000000000000001E-2</v>
      </c>
      <c r="D99" s="43">
        <v>5.0959999999999998E-2</v>
      </c>
      <c r="E99" s="7">
        <v>8.3000000000000001E-4</v>
      </c>
      <c r="F99" s="43">
        <v>5.1400000000000001E-2</v>
      </c>
      <c r="G99" s="7">
        <v>2.3E-3</v>
      </c>
      <c r="H99" s="44">
        <v>310</v>
      </c>
      <c r="I99" s="7">
        <v>13</v>
      </c>
      <c r="J99" s="44">
        <v>320.39999999999998</v>
      </c>
      <c r="K99" s="7">
        <v>5.0999999999999996</v>
      </c>
      <c r="L99" s="44">
        <v>240</v>
      </c>
      <c r="M99" s="7">
        <v>94</v>
      </c>
      <c r="N99" s="4" t="str">
        <f t="shared" si="5"/>
        <v>NA</v>
      </c>
      <c r="O99" s="4">
        <f t="shared" si="6"/>
        <v>-3.3548387096774093</v>
      </c>
      <c r="P99" s="8">
        <f t="shared" si="7"/>
        <v>320.39999999999998</v>
      </c>
      <c r="Q99" s="8">
        <f t="shared" si="8"/>
        <v>5.0999999999999996</v>
      </c>
      <c r="R99" s="36">
        <v>312.3</v>
      </c>
      <c r="S99" s="7">
        <v>6</v>
      </c>
      <c r="T99" s="36">
        <v>321.7</v>
      </c>
      <c r="U99" s="7">
        <v>4.7</v>
      </c>
      <c r="V99" s="36">
        <v>258</v>
      </c>
      <c r="W99" s="7">
        <v>30</v>
      </c>
      <c r="X99" s="37">
        <f t="shared" si="9"/>
        <v>-24.689922480620154</v>
      </c>
    </row>
    <row r="100" spans="1:24" x14ac:dyDescent="0.65">
      <c r="A100" s="33" t="s">
        <v>325</v>
      </c>
      <c r="B100" s="43">
        <v>0.89700000000000002</v>
      </c>
      <c r="C100" s="7">
        <v>2.1999999999999999E-2</v>
      </c>
      <c r="D100" s="43">
        <v>0.1086</v>
      </c>
      <c r="E100" s="7">
        <v>2E-3</v>
      </c>
      <c r="F100" s="43">
        <v>6.0819999999999999E-2</v>
      </c>
      <c r="G100" s="7">
        <v>9.6000000000000002E-4</v>
      </c>
      <c r="H100" s="44">
        <v>652</v>
      </c>
      <c r="I100" s="7">
        <v>13</v>
      </c>
      <c r="J100" s="44">
        <v>665</v>
      </c>
      <c r="K100" s="7">
        <v>12</v>
      </c>
      <c r="L100" s="44">
        <v>629</v>
      </c>
      <c r="M100" s="7">
        <v>34</v>
      </c>
      <c r="N100" s="4">
        <f t="shared" si="5"/>
        <v>-5.7233704292527818</v>
      </c>
      <c r="O100" s="4">
        <f t="shared" si="6"/>
        <v>-1.99386503067484</v>
      </c>
      <c r="P100" s="8" t="str">
        <f t="shared" si="7"/>
        <v>discordant</v>
      </c>
      <c r="Q100" s="8" t="str">
        <f t="shared" si="8"/>
        <v>discordant</v>
      </c>
      <c r="R100" s="36">
        <v>647</v>
      </c>
      <c r="S100" s="7">
        <v>11</v>
      </c>
      <c r="T100" s="36">
        <v>664</v>
      </c>
      <c r="U100" s="7">
        <v>12</v>
      </c>
      <c r="V100" s="36">
        <v>605</v>
      </c>
      <c r="W100" s="7">
        <v>24</v>
      </c>
      <c r="X100" s="37">
        <f t="shared" si="9"/>
        <v>-9.7520661157024762</v>
      </c>
    </row>
    <row r="101" spans="1:24" x14ac:dyDescent="0.65">
      <c r="A101" s="33" t="s">
        <v>326</v>
      </c>
      <c r="B101" s="43">
        <v>0.223</v>
      </c>
      <c r="C101" s="7">
        <v>1.0999999999999999E-2</v>
      </c>
      <c r="D101" s="43">
        <v>2.665E-2</v>
      </c>
      <c r="E101" s="7">
        <v>6.4000000000000005E-4</v>
      </c>
      <c r="F101" s="43">
        <v>6.0699999999999997E-2</v>
      </c>
      <c r="G101" s="7">
        <v>2.3999999999999998E-3</v>
      </c>
      <c r="H101" s="44">
        <v>203.8</v>
      </c>
      <c r="I101" s="7">
        <v>9.1</v>
      </c>
      <c r="J101" s="44">
        <v>169.5</v>
      </c>
      <c r="K101" s="7">
        <v>4</v>
      </c>
      <c r="L101" s="44">
        <v>627</v>
      </c>
      <c r="M101" s="7">
        <v>78</v>
      </c>
      <c r="N101" s="4" t="str">
        <f t="shared" si="5"/>
        <v>NA</v>
      </c>
      <c r="O101" s="4">
        <f t="shared" si="6"/>
        <v>16.830225711481845</v>
      </c>
      <c r="P101" s="8">
        <f t="shared" si="7"/>
        <v>169.5</v>
      </c>
      <c r="Q101" s="8">
        <f t="shared" si="8"/>
        <v>4</v>
      </c>
      <c r="R101" s="36">
        <v>167.3</v>
      </c>
      <c r="S101" s="7">
        <v>4</v>
      </c>
      <c r="T101" s="36">
        <v>167.2</v>
      </c>
      <c r="U101" s="7">
        <v>3.9</v>
      </c>
      <c r="V101" s="36">
        <v>171.2</v>
      </c>
      <c r="W101" s="7">
        <v>4.5999999999999996</v>
      </c>
      <c r="X101" s="37">
        <f t="shared" si="9"/>
        <v>2.3364485981308292</v>
      </c>
    </row>
    <row r="102" spans="1:24" x14ac:dyDescent="0.65">
      <c r="A102" s="33" t="s">
        <v>327</v>
      </c>
      <c r="B102" s="43">
        <v>0.40899999999999997</v>
      </c>
      <c r="C102" s="7">
        <v>2.5000000000000001E-2</v>
      </c>
      <c r="D102" s="43">
        <v>5.4710000000000002E-2</v>
      </c>
      <c r="E102" s="7">
        <v>8.8999999999999995E-4</v>
      </c>
      <c r="F102" s="43">
        <v>5.4699999999999999E-2</v>
      </c>
      <c r="G102" s="7">
        <v>3.3999999999999998E-3</v>
      </c>
      <c r="H102" s="44">
        <v>346</v>
      </c>
      <c r="I102" s="7">
        <v>18</v>
      </c>
      <c r="J102" s="44">
        <v>343.3</v>
      </c>
      <c r="K102" s="7">
        <v>5.5</v>
      </c>
      <c r="L102" s="44">
        <v>360</v>
      </c>
      <c r="M102" s="7">
        <v>130</v>
      </c>
      <c r="N102" s="4" t="str">
        <f t="shared" si="5"/>
        <v>NA</v>
      </c>
      <c r="O102" s="4">
        <f t="shared" si="6"/>
        <v>0.78034682080924256</v>
      </c>
      <c r="P102" s="8">
        <f t="shared" si="7"/>
        <v>343.3</v>
      </c>
      <c r="Q102" s="8">
        <f t="shared" si="8"/>
        <v>5.5</v>
      </c>
      <c r="R102" s="36">
        <v>335.2</v>
      </c>
      <c r="S102" s="7">
        <v>5.6</v>
      </c>
      <c r="T102" s="36">
        <v>342.5</v>
      </c>
      <c r="U102" s="7">
        <v>5.9</v>
      </c>
      <c r="V102" s="36">
        <v>299</v>
      </c>
      <c r="W102" s="7">
        <v>28</v>
      </c>
      <c r="X102" s="37">
        <f t="shared" si="9"/>
        <v>-14.548494983277592</v>
      </c>
    </row>
    <row r="103" spans="1:24" x14ac:dyDescent="0.65">
      <c r="A103" s="33" t="s">
        <v>328</v>
      </c>
      <c r="B103" s="43">
        <v>0.84299999999999997</v>
      </c>
      <c r="C103" s="7">
        <v>3.1E-2</v>
      </c>
      <c r="D103" s="43">
        <v>0.1009</v>
      </c>
      <c r="E103" s="7">
        <v>1.6999999999999999E-3</v>
      </c>
      <c r="F103" s="43">
        <v>6.0999999999999999E-2</v>
      </c>
      <c r="G103" s="7">
        <v>2.2000000000000001E-3</v>
      </c>
      <c r="H103" s="44">
        <v>619</v>
      </c>
      <c r="I103" s="7">
        <v>17</v>
      </c>
      <c r="J103" s="44">
        <v>620</v>
      </c>
      <c r="K103" s="7">
        <v>10</v>
      </c>
      <c r="L103" s="44">
        <v>620</v>
      </c>
      <c r="M103" s="7">
        <v>75</v>
      </c>
      <c r="N103" s="4">
        <f t="shared" si="5"/>
        <v>0</v>
      </c>
      <c r="O103" s="4">
        <f t="shared" si="6"/>
        <v>-0.16155088852988797</v>
      </c>
      <c r="P103" s="8">
        <f t="shared" si="7"/>
        <v>620</v>
      </c>
      <c r="Q103" s="8">
        <f t="shared" si="8"/>
        <v>10</v>
      </c>
      <c r="R103" s="36">
        <v>598</v>
      </c>
      <c r="S103" s="7">
        <v>11</v>
      </c>
      <c r="T103" s="36">
        <v>618</v>
      </c>
      <c r="U103" s="7">
        <v>11</v>
      </c>
      <c r="V103" s="36">
        <v>530</v>
      </c>
      <c r="W103" s="7">
        <v>35</v>
      </c>
      <c r="X103" s="37">
        <f t="shared" si="9"/>
        <v>-16.603773584905667</v>
      </c>
    </row>
    <row r="104" spans="1:24" x14ac:dyDescent="0.65">
      <c r="A104" s="33" t="s">
        <v>329</v>
      </c>
      <c r="B104" s="43">
        <v>0.63600000000000001</v>
      </c>
      <c r="C104" s="7">
        <v>1.6E-2</v>
      </c>
      <c r="D104" s="43">
        <v>7.9100000000000004E-2</v>
      </c>
      <c r="E104" s="7">
        <v>1.1999999999999999E-3</v>
      </c>
      <c r="F104" s="43">
        <v>5.8700000000000002E-2</v>
      </c>
      <c r="G104" s="7">
        <v>1.2999999999999999E-3</v>
      </c>
      <c r="H104" s="44">
        <v>499.3</v>
      </c>
      <c r="I104" s="7">
        <v>9.8000000000000007</v>
      </c>
      <c r="J104" s="44">
        <v>490.8</v>
      </c>
      <c r="K104" s="7">
        <v>7.2</v>
      </c>
      <c r="L104" s="44">
        <v>547</v>
      </c>
      <c r="M104" s="7">
        <v>48</v>
      </c>
      <c r="N104" s="4" t="str">
        <f t="shared" si="5"/>
        <v>NA</v>
      </c>
      <c r="O104" s="4">
        <f t="shared" si="6"/>
        <v>1.7023833366713461</v>
      </c>
      <c r="P104" s="8">
        <f t="shared" si="7"/>
        <v>490.8</v>
      </c>
      <c r="Q104" s="8">
        <f t="shared" si="8"/>
        <v>7.2</v>
      </c>
      <c r="R104" s="36">
        <v>481.8</v>
      </c>
      <c r="S104" s="7">
        <v>7.1</v>
      </c>
      <c r="T104" s="36">
        <v>489.1</v>
      </c>
      <c r="U104" s="7">
        <v>7.4</v>
      </c>
      <c r="V104" s="36">
        <v>463</v>
      </c>
      <c r="W104" s="7">
        <v>15</v>
      </c>
      <c r="X104" s="37">
        <f t="shared" si="9"/>
        <v>-5.6371490280777579</v>
      </c>
    </row>
    <row r="105" spans="1:24" x14ac:dyDescent="0.65">
      <c r="A105" s="33" t="s">
        <v>330</v>
      </c>
      <c r="B105" s="43">
        <v>0.39600000000000002</v>
      </c>
      <c r="C105" s="7">
        <v>2.1999999999999999E-2</v>
      </c>
      <c r="D105" s="43">
        <v>5.4530000000000002E-2</v>
      </c>
      <c r="E105" s="7">
        <v>8.9999999999999998E-4</v>
      </c>
      <c r="F105" s="43">
        <v>5.3699999999999998E-2</v>
      </c>
      <c r="G105" s="7">
        <v>2.5999999999999999E-3</v>
      </c>
      <c r="H105" s="44">
        <v>341</v>
      </c>
      <c r="I105" s="7">
        <v>15</v>
      </c>
      <c r="J105" s="44">
        <v>342.2</v>
      </c>
      <c r="K105" s="7">
        <v>5.5</v>
      </c>
      <c r="L105" s="44">
        <v>330</v>
      </c>
      <c r="M105" s="7">
        <v>110</v>
      </c>
      <c r="N105" s="4" t="str">
        <f t="shared" si="5"/>
        <v>NA</v>
      </c>
      <c r="O105" s="4">
        <f t="shared" si="6"/>
        <v>-0.35190615835777805</v>
      </c>
      <c r="P105" s="8">
        <f t="shared" si="7"/>
        <v>342.2</v>
      </c>
      <c r="Q105" s="8">
        <f t="shared" si="8"/>
        <v>5.5</v>
      </c>
      <c r="R105" s="36">
        <v>337.8</v>
      </c>
      <c r="S105" s="7">
        <v>6.5</v>
      </c>
      <c r="T105" s="36">
        <v>342.2</v>
      </c>
      <c r="U105" s="7">
        <v>5.9</v>
      </c>
      <c r="V105" s="36">
        <v>315</v>
      </c>
      <c r="W105" s="7">
        <v>21</v>
      </c>
      <c r="X105" s="37">
        <f t="shared" si="9"/>
        <v>-8.6349206349206327</v>
      </c>
    </row>
    <row r="106" spans="1:24" x14ac:dyDescent="0.65">
      <c r="A106" s="33" t="s">
        <v>331</v>
      </c>
      <c r="B106" s="43">
        <v>0.36</v>
      </c>
      <c r="C106" s="7">
        <v>1.2E-2</v>
      </c>
      <c r="D106" s="43">
        <v>5.0459999999999998E-2</v>
      </c>
      <c r="E106" s="7">
        <v>7.9000000000000001E-4</v>
      </c>
      <c r="F106" s="43">
        <v>5.21E-2</v>
      </c>
      <c r="G106" s="7">
        <v>1.9E-3</v>
      </c>
      <c r="H106" s="44">
        <v>311.8</v>
      </c>
      <c r="I106" s="7">
        <v>8.8000000000000007</v>
      </c>
      <c r="J106" s="44">
        <v>317.3</v>
      </c>
      <c r="K106" s="7">
        <v>4.8</v>
      </c>
      <c r="L106" s="44">
        <v>274</v>
      </c>
      <c r="M106" s="7">
        <v>79</v>
      </c>
      <c r="N106" s="4" t="str">
        <f t="shared" si="5"/>
        <v>NA</v>
      </c>
      <c r="O106" s="4">
        <f t="shared" si="6"/>
        <v>-1.7639512508017958</v>
      </c>
      <c r="P106" s="8">
        <f t="shared" si="7"/>
        <v>317.3</v>
      </c>
      <c r="Q106" s="8">
        <f t="shared" si="8"/>
        <v>4.8</v>
      </c>
      <c r="R106" s="36">
        <v>307.2</v>
      </c>
      <c r="S106" s="7">
        <v>5.2</v>
      </c>
      <c r="T106" s="36">
        <v>317</v>
      </c>
      <c r="U106" s="7">
        <v>5.0999999999999996</v>
      </c>
      <c r="V106" s="36">
        <v>237</v>
      </c>
      <c r="W106" s="7">
        <v>33</v>
      </c>
      <c r="X106" s="37">
        <f t="shared" si="9"/>
        <v>-33.755274261603375</v>
      </c>
    </row>
    <row r="107" spans="1:24" x14ac:dyDescent="0.65">
      <c r="A107" s="33" t="s">
        <v>332</v>
      </c>
      <c r="B107" s="43">
        <v>0.44400000000000001</v>
      </c>
      <c r="C107" s="7">
        <v>0.02</v>
      </c>
      <c r="D107" s="43">
        <v>6.0999999999999999E-2</v>
      </c>
      <c r="E107" s="7">
        <v>1.2999999999999999E-3</v>
      </c>
      <c r="F107" s="43">
        <v>5.2999999999999999E-2</v>
      </c>
      <c r="G107" s="7">
        <v>2.2000000000000001E-3</v>
      </c>
      <c r="H107" s="44">
        <v>372</v>
      </c>
      <c r="I107" s="7">
        <v>14</v>
      </c>
      <c r="J107" s="44">
        <v>381.6</v>
      </c>
      <c r="K107" s="7">
        <v>7.7</v>
      </c>
      <c r="L107" s="44">
        <v>308</v>
      </c>
      <c r="M107" s="7">
        <v>88</v>
      </c>
      <c r="N107" s="4" t="str">
        <f t="shared" si="5"/>
        <v>NA</v>
      </c>
      <c r="O107" s="4">
        <f t="shared" si="6"/>
        <v>-2.5806451612903203</v>
      </c>
      <c r="P107" s="8">
        <f t="shared" si="7"/>
        <v>381.6</v>
      </c>
      <c r="Q107" s="8">
        <f t="shared" si="8"/>
        <v>7.7</v>
      </c>
      <c r="R107" s="36">
        <v>372.7</v>
      </c>
      <c r="S107" s="7">
        <v>8.6</v>
      </c>
      <c r="T107" s="36">
        <v>381.6</v>
      </c>
      <c r="U107" s="7">
        <v>7.8</v>
      </c>
      <c r="V107" s="36">
        <v>319</v>
      </c>
      <c r="W107" s="7">
        <v>30</v>
      </c>
      <c r="X107" s="37">
        <f t="shared" si="9"/>
        <v>-19.623824451410655</v>
      </c>
    </row>
    <row r="108" spans="1:24" x14ac:dyDescent="0.65">
      <c r="A108" s="33" t="s">
        <v>333</v>
      </c>
      <c r="B108" s="43">
        <v>0.42199999999999999</v>
      </c>
      <c r="C108" s="7">
        <v>0.02</v>
      </c>
      <c r="D108" s="43">
        <v>5.6689999999999997E-2</v>
      </c>
      <c r="E108" s="7">
        <v>8.8999999999999995E-4</v>
      </c>
      <c r="F108" s="43">
        <v>5.4199999999999998E-2</v>
      </c>
      <c r="G108" s="7">
        <v>2.7000000000000001E-3</v>
      </c>
      <c r="H108" s="44">
        <v>357</v>
      </c>
      <c r="I108" s="7">
        <v>15</v>
      </c>
      <c r="J108" s="44">
        <v>355.4</v>
      </c>
      <c r="K108" s="7">
        <v>5.4</v>
      </c>
      <c r="L108" s="44">
        <v>350</v>
      </c>
      <c r="M108" s="7">
        <v>110</v>
      </c>
      <c r="N108" s="4" t="str">
        <f t="shared" si="5"/>
        <v>NA</v>
      </c>
      <c r="O108" s="4">
        <f t="shared" si="6"/>
        <v>0.44817927170868188</v>
      </c>
      <c r="P108" s="8">
        <f t="shared" si="7"/>
        <v>355.4</v>
      </c>
      <c r="Q108" s="8">
        <f t="shared" si="8"/>
        <v>5.4</v>
      </c>
      <c r="R108" s="36">
        <v>348.6</v>
      </c>
      <c r="S108" s="7">
        <v>4.4000000000000004</v>
      </c>
      <c r="T108" s="36">
        <v>354.9</v>
      </c>
      <c r="U108" s="7">
        <v>5.7</v>
      </c>
      <c r="V108" s="36">
        <v>303</v>
      </c>
      <c r="W108" s="7">
        <v>28</v>
      </c>
      <c r="X108" s="37">
        <f t="shared" si="9"/>
        <v>-17.128712871287135</v>
      </c>
    </row>
    <row r="109" spans="1:24" x14ac:dyDescent="0.65">
      <c r="A109" s="33" t="s">
        <v>334</v>
      </c>
      <c r="B109" s="43">
        <v>0.6</v>
      </c>
      <c r="C109" s="7">
        <v>0.11</v>
      </c>
      <c r="D109" s="43">
        <v>5.5100000000000003E-2</v>
      </c>
      <c r="E109" s="7">
        <v>1.1000000000000001E-3</v>
      </c>
      <c r="F109" s="43">
        <v>7.6999999999999999E-2</v>
      </c>
      <c r="G109" s="7">
        <v>1.2E-2</v>
      </c>
      <c r="H109" s="44">
        <v>456</v>
      </c>
      <c r="I109" s="7">
        <v>59</v>
      </c>
      <c r="J109" s="44">
        <v>345.6</v>
      </c>
      <c r="K109" s="7">
        <v>6.9</v>
      </c>
      <c r="L109" s="44">
        <v>930</v>
      </c>
      <c r="M109" s="7">
        <v>250</v>
      </c>
      <c r="N109" s="4" t="str">
        <f t="shared" si="5"/>
        <v>NA</v>
      </c>
      <c r="O109" s="4">
        <f t="shared" si="6"/>
        <v>24.21052631578948</v>
      </c>
      <c r="P109" s="8">
        <f t="shared" si="7"/>
        <v>345.6</v>
      </c>
      <c r="Q109" s="8">
        <f t="shared" si="8"/>
        <v>6.9</v>
      </c>
      <c r="R109" s="36">
        <v>331.9</v>
      </c>
      <c r="S109" s="7">
        <v>6.1</v>
      </c>
      <c r="T109" s="36">
        <v>334.9</v>
      </c>
      <c r="U109" s="7">
        <v>5.6</v>
      </c>
      <c r="V109" s="36">
        <v>318</v>
      </c>
      <c r="W109" s="7">
        <v>22</v>
      </c>
      <c r="X109" s="37">
        <f t="shared" si="9"/>
        <v>-5.3144654088050345</v>
      </c>
    </row>
    <row r="110" spans="1:24" x14ac:dyDescent="0.65">
      <c r="A110" s="33" t="s">
        <v>335</v>
      </c>
      <c r="B110" s="43">
        <v>11.41</v>
      </c>
      <c r="C110" s="7">
        <v>0.17</v>
      </c>
      <c r="D110" s="43">
        <v>0.47839999999999999</v>
      </c>
      <c r="E110" s="7">
        <v>6.8999999999999999E-3</v>
      </c>
      <c r="F110" s="43">
        <v>0.17330000000000001</v>
      </c>
      <c r="G110" s="7">
        <v>2.2000000000000001E-3</v>
      </c>
      <c r="H110" s="44">
        <v>2556</v>
      </c>
      <c r="I110" s="7">
        <v>14</v>
      </c>
      <c r="J110" s="44">
        <v>2520</v>
      </c>
      <c r="K110" s="7">
        <v>30</v>
      </c>
      <c r="L110" s="44">
        <v>2588</v>
      </c>
      <c r="M110" s="7">
        <v>21</v>
      </c>
      <c r="N110" s="4">
        <f t="shared" si="5"/>
        <v>2.6275115919629002</v>
      </c>
      <c r="O110" s="4">
        <f t="shared" si="6"/>
        <v>1.4084507042253591</v>
      </c>
      <c r="P110" s="8">
        <f t="shared" si="7"/>
        <v>2588</v>
      </c>
      <c r="Q110" s="8">
        <f t="shared" si="8"/>
        <v>21</v>
      </c>
      <c r="R110" s="36">
        <v>2510</v>
      </c>
      <c r="S110" s="7">
        <v>30</v>
      </c>
      <c r="T110" s="36">
        <v>2503</v>
      </c>
      <c r="U110" s="7">
        <v>37</v>
      </c>
      <c r="V110" s="36">
        <v>2516</v>
      </c>
      <c r="W110" s="7">
        <v>28</v>
      </c>
      <c r="X110" s="37">
        <f t="shared" si="9"/>
        <v>0.51669316375198093</v>
      </c>
    </row>
    <row r="111" spans="1:24" x14ac:dyDescent="0.65">
      <c r="A111" s="33" t="s">
        <v>336</v>
      </c>
      <c r="B111" s="43">
        <v>0.41399999999999998</v>
      </c>
      <c r="C111" s="7">
        <v>2.3E-2</v>
      </c>
      <c r="D111" s="43">
        <v>5.7099999999999998E-2</v>
      </c>
      <c r="E111" s="7">
        <v>1.1999999999999999E-3</v>
      </c>
      <c r="F111" s="43">
        <v>5.2699999999999997E-2</v>
      </c>
      <c r="G111" s="7">
        <v>2.7000000000000001E-3</v>
      </c>
      <c r="H111" s="44">
        <v>351</v>
      </c>
      <c r="I111" s="7">
        <v>16</v>
      </c>
      <c r="J111" s="44">
        <v>357.6</v>
      </c>
      <c r="K111" s="7">
        <v>7.6</v>
      </c>
      <c r="L111" s="44">
        <v>290</v>
      </c>
      <c r="M111" s="7">
        <v>110</v>
      </c>
      <c r="N111" s="4" t="str">
        <f t="shared" si="5"/>
        <v>NA</v>
      </c>
      <c r="O111" s="4">
        <f t="shared" si="6"/>
        <v>-1.8803418803418737</v>
      </c>
      <c r="P111" s="8">
        <f t="shared" si="7"/>
        <v>357.6</v>
      </c>
      <c r="Q111" s="8">
        <f t="shared" si="8"/>
        <v>7.6</v>
      </c>
      <c r="R111" s="36">
        <v>348.8</v>
      </c>
      <c r="S111" s="7">
        <v>8.1999999999999993</v>
      </c>
      <c r="T111" s="36">
        <v>357.4</v>
      </c>
      <c r="U111" s="7">
        <v>7.8</v>
      </c>
      <c r="V111" s="36">
        <v>291</v>
      </c>
      <c r="W111" s="7">
        <v>30</v>
      </c>
      <c r="X111" s="37">
        <f t="shared" si="9"/>
        <v>-22.817869415807564</v>
      </c>
    </row>
    <row r="112" spans="1:24" x14ac:dyDescent="0.65">
      <c r="A112" s="33" t="s">
        <v>337</v>
      </c>
      <c r="B112" s="43">
        <v>0.72299999999999998</v>
      </c>
      <c r="C112" s="7">
        <v>3.2000000000000001E-2</v>
      </c>
      <c r="D112" s="43">
        <v>7.9100000000000004E-2</v>
      </c>
      <c r="E112" s="7">
        <v>1.5E-3</v>
      </c>
      <c r="F112" s="43">
        <v>6.6199999999999995E-2</v>
      </c>
      <c r="G112" s="7">
        <v>2.7000000000000001E-3</v>
      </c>
      <c r="H112" s="44">
        <v>551</v>
      </c>
      <c r="I112" s="7">
        <v>18</v>
      </c>
      <c r="J112" s="44">
        <v>490.9</v>
      </c>
      <c r="K112" s="7">
        <v>8.8000000000000007</v>
      </c>
      <c r="L112" s="44">
        <v>790</v>
      </c>
      <c r="M112" s="7">
        <v>83</v>
      </c>
      <c r="N112" s="4" t="str">
        <f t="shared" si="5"/>
        <v>NA</v>
      </c>
      <c r="O112" s="4">
        <f t="shared" si="6"/>
        <v>10.907441016333934</v>
      </c>
      <c r="P112" s="8">
        <f t="shared" si="7"/>
        <v>490.9</v>
      </c>
      <c r="Q112" s="8">
        <f t="shared" si="8"/>
        <v>8.8000000000000007</v>
      </c>
      <c r="R112" s="36">
        <v>483.2</v>
      </c>
      <c r="S112" s="7">
        <v>9.4</v>
      </c>
      <c r="T112" s="36">
        <v>485.2</v>
      </c>
      <c r="U112" s="7">
        <v>9.1</v>
      </c>
      <c r="V112" s="36">
        <v>484</v>
      </c>
      <c r="W112" s="7">
        <v>12</v>
      </c>
      <c r="X112" s="37">
        <f t="shared" si="9"/>
        <v>-0.24793388429752383</v>
      </c>
    </row>
    <row r="113" spans="1:24" x14ac:dyDescent="0.65">
      <c r="A113" s="33" t="s">
        <v>338</v>
      </c>
      <c r="B113" s="43">
        <v>0.624</v>
      </c>
      <c r="C113" s="7">
        <v>1.7000000000000001E-2</v>
      </c>
      <c r="D113" s="43">
        <v>8.0299999999999996E-2</v>
      </c>
      <c r="E113" s="7">
        <v>1.2999999999999999E-3</v>
      </c>
      <c r="F113" s="43">
        <v>5.6300000000000003E-2</v>
      </c>
      <c r="G113" s="7">
        <v>1.5E-3</v>
      </c>
      <c r="H113" s="44">
        <v>492</v>
      </c>
      <c r="I113" s="7">
        <v>11</v>
      </c>
      <c r="J113" s="44">
        <v>497.7</v>
      </c>
      <c r="K113" s="7">
        <v>7.5</v>
      </c>
      <c r="L113" s="44">
        <v>455</v>
      </c>
      <c r="M113" s="7">
        <v>57</v>
      </c>
      <c r="N113" s="4" t="str">
        <f t="shared" si="5"/>
        <v>NA</v>
      </c>
      <c r="O113" s="4">
        <f t="shared" si="6"/>
        <v>-1.1585365853658516</v>
      </c>
      <c r="P113" s="8">
        <f t="shared" si="7"/>
        <v>497.7</v>
      </c>
      <c r="Q113" s="8">
        <f t="shared" si="8"/>
        <v>7.5</v>
      </c>
      <c r="R113" s="36">
        <v>481.9</v>
      </c>
      <c r="S113" s="7">
        <v>8.1</v>
      </c>
      <c r="T113" s="36">
        <v>496.9</v>
      </c>
      <c r="U113" s="7">
        <v>7.6</v>
      </c>
      <c r="V113" s="36">
        <v>408</v>
      </c>
      <c r="W113" s="7">
        <v>33</v>
      </c>
      <c r="X113" s="37">
        <f t="shared" si="9"/>
        <v>-21.789215686274517</v>
      </c>
    </row>
    <row r="114" spans="1:24" x14ac:dyDescent="0.65">
      <c r="A114" s="33" t="s">
        <v>339</v>
      </c>
      <c r="B114" s="43">
        <v>0.378</v>
      </c>
      <c r="C114" s="7">
        <v>1.2E-2</v>
      </c>
      <c r="D114" s="43">
        <v>5.1360000000000003E-2</v>
      </c>
      <c r="E114" s="7">
        <v>5.6999999999999998E-4</v>
      </c>
      <c r="F114" s="43">
        <v>5.3699999999999998E-2</v>
      </c>
      <c r="G114" s="7">
        <v>1.4E-3</v>
      </c>
      <c r="H114" s="44">
        <v>325.10000000000002</v>
      </c>
      <c r="I114" s="7">
        <v>8.5</v>
      </c>
      <c r="J114" s="44">
        <v>322.89999999999998</v>
      </c>
      <c r="K114" s="7">
        <v>3.5</v>
      </c>
      <c r="L114" s="44">
        <v>347</v>
      </c>
      <c r="M114" s="7">
        <v>58</v>
      </c>
      <c r="N114" s="4" t="str">
        <f t="shared" si="5"/>
        <v>NA</v>
      </c>
      <c r="O114" s="4">
        <f t="shared" si="6"/>
        <v>0.67671485696710931</v>
      </c>
      <c r="P114" s="8">
        <f t="shared" si="7"/>
        <v>322.89999999999998</v>
      </c>
      <c r="Q114" s="8">
        <f t="shared" si="8"/>
        <v>3.5</v>
      </c>
      <c r="R114" s="36">
        <v>317</v>
      </c>
      <c r="S114" s="7">
        <v>4.3</v>
      </c>
      <c r="T114" s="36">
        <v>322.3</v>
      </c>
      <c r="U114" s="7">
        <v>3.7</v>
      </c>
      <c r="V114" s="36">
        <v>282</v>
      </c>
      <c r="W114" s="7">
        <v>20</v>
      </c>
      <c r="X114" s="37">
        <f t="shared" si="9"/>
        <v>-14.290780141843967</v>
      </c>
    </row>
    <row r="115" spans="1:24" x14ac:dyDescent="0.65">
      <c r="A115" s="33" t="s">
        <v>340</v>
      </c>
      <c r="B115" s="43">
        <v>1.77</v>
      </c>
      <c r="C115" s="7">
        <v>0.11</v>
      </c>
      <c r="D115" s="43">
        <v>0.17610000000000001</v>
      </c>
      <c r="E115" s="7">
        <v>3.3999999999999998E-3</v>
      </c>
      <c r="F115" s="43">
        <v>7.3200000000000001E-2</v>
      </c>
      <c r="G115" s="7">
        <v>4.7000000000000002E-3</v>
      </c>
      <c r="H115" s="44">
        <v>1027</v>
      </c>
      <c r="I115" s="7">
        <v>41</v>
      </c>
      <c r="J115" s="44">
        <v>1045</v>
      </c>
      <c r="K115" s="7">
        <v>19</v>
      </c>
      <c r="L115" s="44">
        <v>960</v>
      </c>
      <c r="M115" s="7">
        <v>140</v>
      </c>
      <c r="N115" s="4">
        <f t="shared" si="5"/>
        <v>-8.8541666666666714</v>
      </c>
      <c r="O115" s="4">
        <f t="shared" si="6"/>
        <v>-1.7526777020447923</v>
      </c>
      <c r="P115" s="8" t="str">
        <f t="shared" si="7"/>
        <v>discordant</v>
      </c>
      <c r="Q115" s="8" t="str">
        <f t="shared" si="8"/>
        <v>discordant</v>
      </c>
      <c r="R115" s="36">
        <v>992</v>
      </c>
      <c r="S115" s="7">
        <v>28</v>
      </c>
      <c r="T115" s="36">
        <v>1041</v>
      </c>
      <c r="U115" s="7">
        <v>21</v>
      </c>
      <c r="V115" s="36">
        <v>873</v>
      </c>
      <c r="W115" s="7">
        <v>80</v>
      </c>
      <c r="X115" s="37">
        <f t="shared" si="9"/>
        <v>-19.243986254295535</v>
      </c>
    </row>
    <row r="116" spans="1:24" x14ac:dyDescent="0.65">
      <c r="A116" s="33" t="s">
        <v>341</v>
      </c>
      <c r="B116" s="43">
        <v>0.38800000000000001</v>
      </c>
      <c r="C116" s="7">
        <v>1.2999999999999999E-2</v>
      </c>
      <c r="D116" s="43">
        <v>5.3379999999999997E-2</v>
      </c>
      <c r="E116" s="7">
        <v>9.1E-4</v>
      </c>
      <c r="F116" s="43">
        <v>5.3100000000000001E-2</v>
      </c>
      <c r="G116" s="7">
        <v>1.4E-3</v>
      </c>
      <c r="H116" s="44">
        <v>332.7</v>
      </c>
      <c r="I116" s="7">
        <v>9.6</v>
      </c>
      <c r="J116" s="44">
        <v>335.2</v>
      </c>
      <c r="K116" s="7">
        <v>5.6</v>
      </c>
      <c r="L116" s="44">
        <v>321</v>
      </c>
      <c r="M116" s="7">
        <v>60</v>
      </c>
      <c r="N116" s="4" t="str">
        <f t="shared" si="5"/>
        <v>NA</v>
      </c>
      <c r="O116" s="4">
        <f t="shared" si="6"/>
        <v>-0.75142771265404917</v>
      </c>
      <c r="P116" s="8">
        <f t="shared" si="7"/>
        <v>335.2</v>
      </c>
      <c r="Q116" s="8">
        <f t="shared" si="8"/>
        <v>5.6</v>
      </c>
      <c r="R116" s="36">
        <v>327.60000000000002</v>
      </c>
      <c r="S116" s="7">
        <v>6.1</v>
      </c>
      <c r="T116" s="36">
        <v>334.8</v>
      </c>
      <c r="U116" s="7">
        <v>5.7</v>
      </c>
      <c r="V116" s="36">
        <v>273</v>
      </c>
      <c r="W116" s="7">
        <v>28</v>
      </c>
      <c r="X116" s="37">
        <f t="shared" si="9"/>
        <v>-22.637362637362642</v>
      </c>
    </row>
    <row r="117" spans="1:24" x14ac:dyDescent="0.65">
      <c r="A117" s="33" t="s">
        <v>342</v>
      </c>
      <c r="B117" s="43">
        <v>0.374</v>
      </c>
      <c r="C117" s="7">
        <v>1.4999999999999999E-2</v>
      </c>
      <c r="D117" s="43">
        <v>5.2299999999999999E-2</v>
      </c>
      <c r="E117" s="7">
        <v>1.1999999999999999E-3</v>
      </c>
      <c r="F117" s="43">
        <v>5.1900000000000002E-2</v>
      </c>
      <c r="G117" s="7">
        <v>2.0999999999999999E-3</v>
      </c>
      <c r="H117" s="44">
        <v>322</v>
      </c>
      <c r="I117" s="7">
        <v>11</v>
      </c>
      <c r="J117" s="44">
        <v>328.3</v>
      </c>
      <c r="K117" s="7">
        <v>7.1</v>
      </c>
      <c r="L117" s="44">
        <v>268</v>
      </c>
      <c r="M117" s="7">
        <v>86</v>
      </c>
      <c r="N117" s="4" t="str">
        <f t="shared" si="5"/>
        <v>NA</v>
      </c>
      <c r="O117" s="4">
        <f t="shared" si="6"/>
        <v>-1.9565217391304373</v>
      </c>
      <c r="P117" s="8">
        <f t="shared" si="7"/>
        <v>328.3</v>
      </c>
      <c r="Q117" s="8">
        <f t="shared" si="8"/>
        <v>7.1</v>
      </c>
      <c r="R117" s="36">
        <v>323.8</v>
      </c>
      <c r="S117" s="7">
        <v>7.4</v>
      </c>
      <c r="T117" s="36">
        <v>328.4</v>
      </c>
      <c r="U117" s="7">
        <v>7.4</v>
      </c>
      <c r="V117" s="36">
        <v>294</v>
      </c>
      <c r="W117" s="7">
        <v>22</v>
      </c>
      <c r="X117" s="37">
        <f t="shared" si="9"/>
        <v>-11.700680272108841</v>
      </c>
    </row>
    <row r="118" spans="1:24" x14ac:dyDescent="0.65">
      <c r="A118" s="33" t="s">
        <v>343</v>
      </c>
      <c r="B118" s="43">
        <v>0.66400000000000003</v>
      </c>
      <c r="C118" s="7">
        <v>2.9000000000000001E-2</v>
      </c>
      <c r="D118" s="43">
        <v>8.3699999999999997E-2</v>
      </c>
      <c r="E118" s="7">
        <v>1.1999999999999999E-3</v>
      </c>
      <c r="F118" s="43">
        <v>5.7299999999999997E-2</v>
      </c>
      <c r="G118" s="7">
        <v>2.3E-3</v>
      </c>
      <c r="H118" s="44">
        <v>515</v>
      </c>
      <c r="I118" s="7">
        <v>18</v>
      </c>
      <c r="J118" s="44">
        <v>518</v>
      </c>
      <c r="K118" s="7">
        <v>7.3</v>
      </c>
      <c r="L118" s="44">
        <v>483</v>
      </c>
      <c r="M118" s="7">
        <v>89</v>
      </c>
      <c r="N118" s="4">
        <f t="shared" si="5"/>
        <v>-7.2463768115942031</v>
      </c>
      <c r="O118" s="4">
        <f t="shared" si="6"/>
        <v>-0.58252427184466171</v>
      </c>
      <c r="P118" s="8" t="str">
        <f t="shared" si="7"/>
        <v>discordant</v>
      </c>
      <c r="Q118" s="8" t="str">
        <f t="shared" si="8"/>
        <v>discordant</v>
      </c>
      <c r="R118" s="36">
        <v>503.6</v>
      </c>
      <c r="S118" s="7">
        <v>9.8000000000000007</v>
      </c>
      <c r="T118" s="36">
        <v>516.9</v>
      </c>
      <c r="U118" s="7">
        <v>7.4</v>
      </c>
      <c r="V118" s="36">
        <v>436</v>
      </c>
      <c r="W118" s="7">
        <v>39</v>
      </c>
      <c r="X118" s="37">
        <f t="shared" si="9"/>
        <v>-18.555045871559628</v>
      </c>
    </row>
    <row r="119" spans="1:24" x14ac:dyDescent="0.65">
      <c r="A119" s="33" t="s">
        <v>344</v>
      </c>
      <c r="B119" s="43">
        <v>0.93300000000000005</v>
      </c>
      <c r="C119" s="7">
        <v>2.7E-2</v>
      </c>
      <c r="D119" s="43">
        <v>0.11</v>
      </c>
      <c r="E119" s="7">
        <v>1.6000000000000001E-3</v>
      </c>
      <c r="F119" s="43">
        <v>6.1400000000000003E-2</v>
      </c>
      <c r="G119" s="7">
        <v>1.9E-3</v>
      </c>
      <c r="H119" s="44">
        <v>668</v>
      </c>
      <c r="I119" s="7">
        <v>14</v>
      </c>
      <c r="J119" s="44">
        <v>672.6</v>
      </c>
      <c r="K119" s="7">
        <v>9.5</v>
      </c>
      <c r="L119" s="44">
        <v>647</v>
      </c>
      <c r="M119" s="7">
        <v>65</v>
      </c>
      <c r="N119" s="4">
        <f t="shared" si="5"/>
        <v>-3.9567233384853182</v>
      </c>
      <c r="O119" s="4">
        <f t="shared" si="6"/>
        <v>-0.68862275449102128</v>
      </c>
      <c r="P119" s="8">
        <f t="shared" si="7"/>
        <v>672.6</v>
      </c>
      <c r="Q119" s="8">
        <f t="shared" si="8"/>
        <v>9.5</v>
      </c>
      <c r="R119" s="36">
        <v>655</v>
      </c>
      <c r="S119" s="7">
        <v>11</v>
      </c>
      <c r="T119" s="36">
        <v>671</v>
      </c>
      <c r="U119" s="7">
        <v>10</v>
      </c>
      <c r="V119" s="36">
        <v>596</v>
      </c>
      <c r="W119" s="7">
        <v>41</v>
      </c>
      <c r="X119" s="37">
        <f t="shared" si="9"/>
        <v>-12.583892617449663</v>
      </c>
    </row>
    <row r="120" spans="1:24" x14ac:dyDescent="0.65">
      <c r="A120" s="33" t="s">
        <v>345</v>
      </c>
      <c r="B120" s="43">
        <v>0.93100000000000005</v>
      </c>
      <c r="C120" s="7">
        <v>3.3000000000000002E-2</v>
      </c>
      <c r="D120" s="43">
        <v>0.10879999999999999</v>
      </c>
      <c r="E120" s="7">
        <v>2E-3</v>
      </c>
      <c r="F120" s="43">
        <v>6.2199999999999998E-2</v>
      </c>
      <c r="G120" s="7">
        <v>2.3E-3</v>
      </c>
      <c r="H120" s="44">
        <v>671</v>
      </c>
      <c r="I120" s="7">
        <v>19</v>
      </c>
      <c r="J120" s="44">
        <v>666</v>
      </c>
      <c r="K120" s="7">
        <v>12</v>
      </c>
      <c r="L120" s="44">
        <v>659</v>
      </c>
      <c r="M120" s="7">
        <v>79</v>
      </c>
      <c r="N120" s="4">
        <f t="shared" si="5"/>
        <v>-1.0622154779969719</v>
      </c>
      <c r="O120" s="4">
        <f t="shared" si="6"/>
        <v>0.7451564828614039</v>
      </c>
      <c r="P120" s="8">
        <f t="shared" si="7"/>
        <v>666</v>
      </c>
      <c r="Q120" s="8">
        <f t="shared" si="8"/>
        <v>12</v>
      </c>
      <c r="R120" s="36">
        <v>641</v>
      </c>
      <c r="S120" s="7">
        <v>14</v>
      </c>
      <c r="T120" s="36">
        <v>663</v>
      </c>
      <c r="U120" s="7">
        <v>12</v>
      </c>
      <c r="V120" s="36">
        <v>561</v>
      </c>
      <c r="W120" s="7">
        <v>42</v>
      </c>
      <c r="X120" s="37">
        <f t="shared" si="9"/>
        <v>-18.181818181818187</v>
      </c>
    </row>
    <row r="122" spans="1:24" ht="14" thickBot="1" x14ac:dyDescent="0.8">
      <c r="A122" s="160" t="s">
        <v>346</v>
      </c>
      <c r="B122" s="160"/>
    </row>
    <row r="123" spans="1:24" x14ac:dyDescent="0.65">
      <c r="A123" s="2"/>
      <c r="B123" s="161" t="s">
        <v>30</v>
      </c>
      <c r="C123" s="162"/>
      <c r="D123" s="162"/>
      <c r="E123" s="162"/>
      <c r="F123" s="162"/>
      <c r="G123" s="163"/>
      <c r="H123" s="164" t="s">
        <v>31</v>
      </c>
      <c r="I123" s="165"/>
      <c r="J123" s="165"/>
      <c r="K123" s="165"/>
      <c r="L123" s="165"/>
      <c r="M123" s="165"/>
      <c r="N123" s="165"/>
      <c r="O123" s="165"/>
      <c r="P123" s="165"/>
      <c r="Q123" s="166"/>
      <c r="R123" s="167" t="s">
        <v>32</v>
      </c>
      <c r="S123" s="168"/>
      <c r="T123" s="168"/>
      <c r="U123" s="168"/>
      <c r="V123" s="168"/>
      <c r="W123" s="168"/>
      <c r="X123" s="169"/>
    </row>
    <row r="124" spans="1:24" ht="27.25" thickBot="1" x14ac:dyDescent="0.8">
      <c r="A124" s="3" t="s">
        <v>33</v>
      </c>
      <c r="B124" s="19" t="s">
        <v>3</v>
      </c>
      <c r="C124" s="6" t="s">
        <v>0</v>
      </c>
      <c r="D124" s="20" t="s">
        <v>2</v>
      </c>
      <c r="E124" s="6" t="s">
        <v>0</v>
      </c>
      <c r="F124" s="20" t="s">
        <v>4</v>
      </c>
      <c r="G124" s="5" t="s">
        <v>0</v>
      </c>
      <c r="H124" s="21" t="s">
        <v>34</v>
      </c>
      <c r="I124" s="22" t="s">
        <v>0</v>
      </c>
      <c r="J124" s="23" t="s">
        <v>35</v>
      </c>
      <c r="K124" s="22" t="s">
        <v>0</v>
      </c>
      <c r="L124" s="23" t="s">
        <v>36</v>
      </c>
      <c r="M124" s="22" t="s">
        <v>0</v>
      </c>
      <c r="N124" s="24" t="s">
        <v>37</v>
      </c>
      <c r="O124" s="25" t="s">
        <v>38</v>
      </c>
      <c r="P124" s="26" t="s">
        <v>1</v>
      </c>
      <c r="Q124" s="27" t="s">
        <v>0</v>
      </c>
      <c r="R124" s="28" t="s">
        <v>34</v>
      </c>
      <c r="S124" s="29" t="s">
        <v>0</v>
      </c>
      <c r="T124" s="30" t="s">
        <v>35</v>
      </c>
      <c r="U124" s="6" t="s">
        <v>0</v>
      </c>
      <c r="V124" s="31" t="s">
        <v>36</v>
      </c>
      <c r="W124" s="29" t="s">
        <v>0</v>
      </c>
      <c r="X124" s="32" t="s">
        <v>37</v>
      </c>
    </row>
    <row r="125" spans="1:24" x14ac:dyDescent="0.65">
      <c r="A125" s="33" t="s">
        <v>347</v>
      </c>
      <c r="B125" s="34">
        <v>0.50800000000000001</v>
      </c>
      <c r="C125" s="7">
        <v>1.2999999999999999E-2</v>
      </c>
      <c r="D125" s="34">
        <v>6.4899999999999999E-2</v>
      </c>
      <c r="E125" s="7">
        <v>1.5E-3</v>
      </c>
      <c r="F125" s="34">
        <v>5.67E-2</v>
      </c>
      <c r="G125" s="7">
        <v>1.1999999999999999E-3</v>
      </c>
      <c r="H125" s="35">
        <v>416.6</v>
      </c>
      <c r="I125" s="7">
        <v>8.5</v>
      </c>
      <c r="J125" s="35">
        <v>405.6</v>
      </c>
      <c r="K125" s="7">
        <v>9.1</v>
      </c>
      <c r="L125" s="35">
        <v>472</v>
      </c>
      <c r="M125" s="7">
        <v>48</v>
      </c>
      <c r="N125" s="4" t="str">
        <f t="shared" ref="N125:N188" si="10">IF(J125&gt;500,100 - (100 *J125/L125),"NA")</f>
        <v>NA</v>
      </c>
      <c r="O125" s="4">
        <f t="shared" ref="O125:O188" si="11">100-(100*J125/H125)</f>
        <v>2.6404224675948171</v>
      </c>
      <c r="P125" s="8">
        <f t="shared" ref="P125:P188" si="12">IF(N125="NA",J125,IF(N125&lt;20,IF(N125&gt;-5,IF(J125&gt;1200,L125,J125),"discordant"),"discordant"))</f>
        <v>405.6</v>
      </c>
      <c r="Q125" s="8">
        <f t="shared" ref="Q125:Q188" si="13">IF(N125="NA",K125,IF(N125&lt;20,IF(N125&gt;-5,IF(J125&gt;1200,M125,K125),"discordant"),"discordant"))</f>
        <v>9.1</v>
      </c>
      <c r="R125" s="36">
        <v>396.9</v>
      </c>
      <c r="S125" s="7">
        <v>7</v>
      </c>
      <c r="T125" s="36">
        <v>404.1</v>
      </c>
      <c r="U125" s="7">
        <v>9.1999999999999993</v>
      </c>
      <c r="V125" s="36">
        <v>364</v>
      </c>
      <c r="W125" s="7">
        <v>22</v>
      </c>
      <c r="X125" s="37">
        <f t="shared" ref="X125:X188" si="14">100 - (100 *T125/V125)</f>
        <v>-11.016483516483518</v>
      </c>
    </row>
    <row r="126" spans="1:24" x14ac:dyDescent="0.65">
      <c r="A126" s="33" t="s">
        <v>348</v>
      </c>
      <c r="B126" s="34">
        <v>5.3999999999999999E-2</v>
      </c>
      <c r="C126" s="7">
        <v>1.4999999999999999E-2</v>
      </c>
      <c r="D126" s="34">
        <v>8.7100000000000007E-3</v>
      </c>
      <c r="E126" s="7">
        <v>2.5999999999999998E-4</v>
      </c>
      <c r="F126" s="34">
        <v>4.5999999999999999E-2</v>
      </c>
      <c r="G126" s="7">
        <v>1.2999999999999999E-2</v>
      </c>
      <c r="H126" s="35">
        <v>52</v>
      </c>
      <c r="I126" s="7">
        <v>15</v>
      </c>
      <c r="J126" s="35">
        <v>55.9</v>
      </c>
      <c r="K126" s="7">
        <v>1.7</v>
      </c>
      <c r="L126" s="35">
        <v>-130</v>
      </c>
      <c r="M126" s="7">
        <v>430</v>
      </c>
      <c r="N126" s="4" t="str">
        <f t="shared" si="10"/>
        <v>NA</v>
      </c>
      <c r="O126" s="4">
        <f t="shared" si="11"/>
        <v>-7.5</v>
      </c>
      <c r="P126" s="8">
        <f t="shared" si="12"/>
        <v>55.9</v>
      </c>
      <c r="Q126" s="8">
        <f t="shared" si="13"/>
        <v>1.7</v>
      </c>
      <c r="R126" s="36">
        <v>56</v>
      </c>
      <c r="S126" s="7">
        <v>2.1</v>
      </c>
      <c r="T126" s="36">
        <v>56</v>
      </c>
      <c r="U126" s="7">
        <v>2.1</v>
      </c>
      <c r="V126" s="36">
        <v>55.9</v>
      </c>
      <c r="W126" s="7">
        <v>1.7</v>
      </c>
      <c r="X126" s="37">
        <f t="shared" si="14"/>
        <v>-0.17889087656530478</v>
      </c>
    </row>
    <row r="127" spans="1:24" x14ac:dyDescent="0.65">
      <c r="A127" s="33" t="s">
        <v>349</v>
      </c>
      <c r="B127" s="34">
        <v>2.3340000000000001</v>
      </c>
      <c r="C127" s="7">
        <v>7.0999999999999994E-2</v>
      </c>
      <c r="D127" s="34">
        <v>0.21360000000000001</v>
      </c>
      <c r="E127" s="7">
        <v>3.7000000000000002E-3</v>
      </c>
      <c r="F127" s="34">
        <v>7.9100000000000004E-2</v>
      </c>
      <c r="G127" s="7">
        <v>2.2000000000000001E-3</v>
      </c>
      <c r="H127" s="35">
        <v>1220</v>
      </c>
      <c r="I127" s="7">
        <v>22</v>
      </c>
      <c r="J127" s="35">
        <v>1248</v>
      </c>
      <c r="K127" s="7">
        <v>20</v>
      </c>
      <c r="L127" s="35">
        <v>1163</v>
      </c>
      <c r="M127" s="7">
        <v>56</v>
      </c>
      <c r="N127" s="4">
        <f t="shared" si="10"/>
        <v>-7.3086844368013715</v>
      </c>
      <c r="O127" s="4">
        <f t="shared" si="11"/>
        <v>-2.2950819672131217</v>
      </c>
      <c r="P127" s="8" t="str">
        <f t="shared" si="12"/>
        <v>discordant</v>
      </c>
      <c r="Q127" s="8" t="str">
        <f t="shared" si="13"/>
        <v>discordant</v>
      </c>
      <c r="R127" s="36">
        <v>1199</v>
      </c>
      <c r="S127" s="7">
        <v>20</v>
      </c>
      <c r="T127" s="36">
        <v>1245</v>
      </c>
      <c r="U127" s="7">
        <v>20</v>
      </c>
      <c r="V127" s="36">
        <v>1125</v>
      </c>
      <c r="W127" s="7">
        <v>37</v>
      </c>
      <c r="X127" s="37">
        <f t="shared" si="14"/>
        <v>-10.666666666666671</v>
      </c>
    </row>
    <row r="128" spans="1:24" x14ac:dyDescent="0.65">
      <c r="A128" s="33" t="s">
        <v>350</v>
      </c>
      <c r="B128" s="34">
        <v>5.0999999999999997E-2</v>
      </c>
      <c r="C128" s="7">
        <v>5.4999999999999997E-3</v>
      </c>
      <c r="D128" s="34">
        <v>8.1600000000000006E-3</v>
      </c>
      <c r="E128" s="7">
        <v>1.9000000000000001E-4</v>
      </c>
      <c r="F128" s="34">
        <v>4.5600000000000002E-2</v>
      </c>
      <c r="G128" s="7">
        <v>4.8999999999999998E-3</v>
      </c>
      <c r="H128" s="35">
        <v>50.4</v>
      </c>
      <c r="I128" s="7">
        <v>5.3</v>
      </c>
      <c r="J128" s="35">
        <v>52.4</v>
      </c>
      <c r="K128" s="7">
        <v>1.2</v>
      </c>
      <c r="L128" s="35">
        <v>0</v>
      </c>
      <c r="M128" s="7">
        <v>190</v>
      </c>
      <c r="N128" s="4" t="str">
        <f t="shared" si="10"/>
        <v>NA</v>
      </c>
      <c r="O128" s="4">
        <f t="shared" si="11"/>
        <v>-3.9682539682539755</v>
      </c>
      <c r="P128" s="8">
        <f t="shared" si="12"/>
        <v>52.4</v>
      </c>
      <c r="Q128" s="8">
        <f t="shared" si="13"/>
        <v>1.2</v>
      </c>
      <c r="R128" s="36">
        <v>52.4</v>
      </c>
      <c r="S128" s="7">
        <v>1.3</v>
      </c>
      <c r="T128" s="36">
        <v>52.5</v>
      </c>
      <c r="U128" s="7">
        <v>1.4</v>
      </c>
      <c r="V128" s="36">
        <v>52.1</v>
      </c>
      <c r="W128" s="7">
        <v>1.2</v>
      </c>
      <c r="X128" s="37">
        <f t="shared" si="14"/>
        <v>-0.76775431861804577</v>
      </c>
    </row>
    <row r="129" spans="1:24" x14ac:dyDescent="0.65">
      <c r="A129" s="33" t="s">
        <v>351</v>
      </c>
      <c r="B129" s="34">
        <v>0.42799999999999999</v>
      </c>
      <c r="C129" s="7">
        <v>0.02</v>
      </c>
      <c r="D129" s="34">
        <v>5.8700000000000002E-2</v>
      </c>
      <c r="E129" s="7">
        <v>9.2000000000000003E-4</v>
      </c>
      <c r="F129" s="34">
        <v>5.2900000000000003E-2</v>
      </c>
      <c r="G129" s="7">
        <v>2.5000000000000001E-3</v>
      </c>
      <c r="H129" s="35">
        <v>360</v>
      </c>
      <c r="I129" s="7">
        <v>15</v>
      </c>
      <c r="J129" s="35">
        <v>367.7</v>
      </c>
      <c r="K129" s="7">
        <v>5.6</v>
      </c>
      <c r="L129" s="35">
        <v>304</v>
      </c>
      <c r="M129" s="7">
        <v>99</v>
      </c>
      <c r="N129" s="4" t="str">
        <f t="shared" si="10"/>
        <v>NA</v>
      </c>
      <c r="O129" s="4">
        <f t="shared" si="11"/>
        <v>-2.1388888888888857</v>
      </c>
      <c r="P129" s="8">
        <f t="shared" si="12"/>
        <v>367.7</v>
      </c>
      <c r="Q129" s="8">
        <f t="shared" si="13"/>
        <v>5.6</v>
      </c>
      <c r="R129" s="36">
        <v>362.6</v>
      </c>
      <c r="S129" s="7">
        <v>6</v>
      </c>
      <c r="T129" s="36">
        <v>367.7</v>
      </c>
      <c r="U129" s="7">
        <v>5.8</v>
      </c>
      <c r="V129" s="36">
        <v>333</v>
      </c>
      <c r="W129" s="7">
        <v>20</v>
      </c>
      <c r="X129" s="37">
        <f t="shared" si="14"/>
        <v>-10.420420420420427</v>
      </c>
    </row>
    <row r="130" spans="1:24" x14ac:dyDescent="0.65">
      <c r="A130" s="33" t="s">
        <v>352</v>
      </c>
      <c r="B130" s="34">
        <v>1.9850000000000001</v>
      </c>
      <c r="C130" s="7">
        <v>6.2E-2</v>
      </c>
      <c r="D130" s="34">
        <v>0.19539999999999999</v>
      </c>
      <c r="E130" s="7">
        <v>4.1000000000000003E-3</v>
      </c>
      <c r="F130" s="34">
        <v>7.3300000000000004E-2</v>
      </c>
      <c r="G130" s="7">
        <v>2.3E-3</v>
      </c>
      <c r="H130" s="35">
        <v>1108</v>
      </c>
      <c r="I130" s="7">
        <v>21</v>
      </c>
      <c r="J130" s="35">
        <v>1150</v>
      </c>
      <c r="K130" s="7">
        <v>22</v>
      </c>
      <c r="L130" s="35">
        <v>1020</v>
      </c>
      <c r="M130" s="7">
        <v>68</v>
      </c>
      <c r="N130" s="4">
        <f t="shared" si="10"/>
        <v>-12.745098039215691</v>
      </c>
      <c r="O130" s="4">
        <f t="shared" si="11"/>
        <v>-3.7906137184115494</v>
      </c>
      <c r="P130" s="8" t="str">
        <f t="shared" si="12"/>
        <v>discordant</v>
      </c>
      <c r="Q130" s="8" t="str">
        <f t="shared" si="13"/>
        <v>discordant</v>
      </c>
      <c r="R130" s="36">
        <v>1085</v>
      </c>
      <c r="S130" s="7">
        <v>19</v>
      </c>
      <c r="T130" s="36">
        <v>1147</v>
      </c>
      <c r="U130" s="7">
        <v>23</v>
      </c>
      <c r="V130" s="36">
        <v>974</v>
      </c>
      <c r="W130" s="7">
        <v>44</v>
      </c>
      <c r="X130" s="37">
        <f t="shared" si="14"/>
        <v>-17.761806981519513</v>
      </c>
    </row>
    <row r="131" spans="1:24" x14ac:dyDescent="0.65">
      <c r="A131" s="33" t="s">
        <v>353</v>
      </c>
      <c r="B131" s="34">
        <v>4.99E-2</v>
      </c>
      <c r="C131" s="7">
        <v>3.8999999999999998E-3</v>
      </c>
      <c r="D131" s="34">
        <v>7.9699999999999997E-3</v>
      </c>
      <c r="E131" s="7">
        <v>1.4999999999999999E-4</v>
      </c>
      <c r="F131" s="34">
        <v>4.5400000000000003E-2</v>
      </c>
      <c r="G131" s="7">
        <v>3.3999999999999998E-3</v>
      </c>
      <c r="H131" s="35">
        <v>49.4</v>
      </c>
      <c r="I131" s="7">
        <v>3.8</v>
      </c>
      <c r="J131" s="35">
        <v>51.2</v>
      </c>
      <c r="K131" s="7">
        <v>0.96</v>
      </c>
      <c r="L131" s="35">
        <v>0</v>
      </c>
      <c r="M131" s="7">
        <v>140</v>
      </c>
      <c r="N131" s="4" t="str">
        <f t="shared" si="10"/>
        <v>NA</v>
      </c>
      <c r="O131" s="4">
        <f t="shared" si="11"/>
        <v>-3.6437246963562728</v>
      </c>
      <c r="P131" s="8">
        <f t="shared" si="12"/>
        <v>51.2</v>
      </c>
      <c r="Q131" s="8">
        <f t="shared" si="13"/>
        <v>0.96</v>
      </c>
      <c r="R131" s="36">
        <v>51.31</v>
      </c>
      <c r="S131" s="7">
        <v>0.99</v>
      </c>
      <c r="T131" s="36">
        <v>51.31</v>
      </c>
      <c r="U131" s="7">
        <v>0.99</v>
      </c>
      <c r="V131" s="36">
        <v>51</v>
      </c>
      <c r="W131" s="7">
        <v>1.1000000000000001</v>
      </c>
      <c r="X131" s="37">
        <f t="shared" si="14"/>
        <v>-0.60784313725490335</v>
      </c>
    </row>
    <row r="132" spans="1:24" x14ac:dyDescent="0.65">
      <c r="A132" s="33" t="s">
        <v>354</v>
      </c>
      <c r="B132" s="34">
        <v>0.375</v>
      </c>
      <c r="C132" s="7">
        <v>1.0999999999999999E-2</v>
      </c>
      <c r="D132" s="34">
        <v>5.3460000000000001E-2</v>
      </c>
      <c r="E132" s="7">
        <v>5.9999999999999995E-4</v>
      </c>
      <c r="F132" s="34">
        <v>5.0900000000000001E-2</v>
      </c>
      <c r="G132" s="7">
        <v>1.5E-3</v>
      </c>
      <c r="H132" s="35">
        <v>322.8</v>
      </c>
      <c r="I132" s="7">
        <v>8.1999999999999993</v>
      </c>
      <c r="J132" s="35">
        <v>335.7</v>
      </c>
      <c r="K132" s="7">
        <v>3.7</v>
      </c>
      <c r="L132" s="35">
        <v>228</v>
      </c>
      <c r="M132" s="7">
        <v>66</v>
      </c>
      <c r="N132" s="4" t="str">
        <f t="shared" si="10"/>
        <v>NA</v>
      </c>
      <c r="O132" s="4">
        <f t="shared" si="11"/>
        <v>-3.9962825278810357</v>
      </c>
      <c r="P132" s="8">
        <f t="shared" si="12"/>
        <v>335.7</v>
      </c>
      <c r="Q132" s="8">
        <f t="shared" si="13"/>
        <v>3.7</v>
      </c>
      <c r="R132" s="36">
        <v>327.60000000000002</v>
      </c>
      <c r="S132" s="7">
        <v>5.6</v>
      </c>
      <c r="T132" s="36">
        <v>336</v>
      </c>
      <c r="U132" s="7">
        <v>3.9</v>
      </c>
      <c r="V132" s="36">
        <v>264</v>
      </c>
      <c r="W132" s="7">
        <v>30</v>
      </c>
      <c r="X132" s="37">
        <f t="shared" si="14"/>
        <v>-27.272727272727266</v>
      </c>
    </row>
    <row r="133" spans="1:24" x14ac:dyDescent="0.65">
      <c r="A133" s="33" t="s">
        <v>355</v>
      </c>
      <c r="B133" s="34">
        <v>0.39900000000000002</v>
      </c>
      <c r="C133" s="7">
        <v>1.7999999999999999E-2</v>
      </c>
      <c r="D133" s="34">
        <v>5.2549999999999999E-2</v>
      </c>
      <c r="E133" s="7">
        <v>6.9999999999999999E-4</v>
      </c>
      <c r="F133" s="34">
        <v>5.5100000000000003E-2</v>
      </c>
      <c r="G133" s="7">
        <v>2.5000000000000001E-3</v>
      </c>
      <c r="H133" s="35">
        <v>340</v>
      </c>
      <c r="I133" s="7">
        <v>13</v>
      </c>
      <c r="J133" s="35">
        <v>330.1</v>
      </c>
      <c r="K133" s="7">
        <v>4.3</v>
      </c>
      <c r="L133" s="35">
        <v>389</v>
      </c>
      <c r="M133" s="7">
        <v>99</v>
      </c>
      <c r="N133" s="4" t="str">
        <f t="shared" si="10"/>
        <v>NA</v>
      </c>
      <c r="O133" s="4">
        <f t="shared" si="11"/>
        <v>2.9117647058823479</v>
      </c>
      <c r="P133" s="8">
        <f t="shared" si="12"/>
        <v>330.1</v>
      </c>
      <c r="Q133" s="8">
        <f t="shared" si="13"/>
        <v>4.3</v>
      </c>
      <c r="R133" s="36">
        <v>325.2</v>
      </c>
      <c r="S133" s="7">
        <v>4.5999999999999996</v>
      </c>
      <c r="T133" s="36">
        <v>329</v>
      </c>
      <c r="U133" s="7">
        <v>4.5</v>
      </c>
      <c r="V133" s="36">
        <v>306</v>
      </c>
      <c r="W133" s="7">
        <v>16</v>
      </c>
      <c r="X133" s="37">
        <f t="shared" si="14"/>
        <v>-7.5163398692810404</v>
      </c>
    </row>
    <row r="134" spans="1:24" x14ac:dyDescent="0.65">
      <c r="A134" s="33" t="s">
        <v>356</v>
      </c>
      <c r="B134" s="34">
        <v>5.7099999999999998E-2</v>
      </c>
      <c r="C134" s="7">
        <v>4.0000000000000001E-3</v>
      </c>
      <c r="D134" s="34">
        <v>8.1499999999999993E-3</v>
      </c>
      <c r="E134" s="7">
        <v>1.3999999999999999E-4</v>
      </c>
      <c r="F134" s="34">
        <v>5.0799999999999998E-2</v>
      </c>
      <c r="G134" s="7">
        <v>3.5000000000000001E-3</v>
      </c>
      <c r="H134" s="35">
        <v>56.3</v>
      </c>
      <c r="I134" s="7">
        <v>3.9</v>
      </c>
      <c r="J134" s="35">
        <v>52.3</v>
      </c>
      <c r="K134" s="7">
        <v>0.91</v>
      </c>
      <c r="L134" s="35">
        <v>210</v>
      </c>
      <c r="M134" s="7">
        <v>130</v>
      </c>
      <c r="N134" s="4" t="str">
        <f t="shared" si="10"/>
        <v>NA</v>
      </c>
      <c r="O134" s="4">
        <f t="shared" si="11"/>
        <v>7.1047957371225579</v>
      </c>
      <c r="P134" s="8">
        <f t="shared" si="12"/>
        <v>52.3</v>
      </c>
      <c r="Q134" s="8">
        <f t="shared" si="13"/>
        <v>0.91</v>
      </c>
      <c r="R134" s="36">
        <v>52.06</v>
      </c>
      <c r="S134" s="7">
        <v>0.97</v>
      </c>
      <c r="T134" s="36">
        <v>52.05</v>
      </c>
      <c r="U134" s="7">
        <v>0.97</v>
      </c>
      <c r="V134" s="36">
        <v>52.26</v>
      </c>
      <c r="W134" s="7">
        <v>0.95</v>
      </c>
      <c r="X134" s="37">
        <f t="shared" si="14"/>
        <v>0.4018369690011383</v>
      </c>
    </row>
    <row r="135" spans="1:24" x14ac:dyDescent="0.65">
      <c r="A135" s="33" t="s">
        <v>357</v>
      </c>
      <c r="B135" s="34">
        <v>0.19</v>
      </c>
      <c r="C135" s="7">
        <v>2.5000000000000001E-2</v>
      </c>
      <c r="D135" s="34">
        <v>2.86E-2</v>
      </c>
      <c r="E135" s="7">
        <v>3.0999999999999999E-3</v>
      </c>
      <c r="F135" s="34">
        <v>4.87E-2</v>
      </c>
      <c r="G135" s="7">
        <v>3.3999999999999998E-3</v>
      </c>
      <c r="H135" s="35">
        <v>174</v>
      </c>
      <c r="I135" s="7">
        <v>21</v>
      </c>
      <c r="J135" s="35">
        <v>181</v>
      </c>
      <c r="K135" s="7">
        <v>19</v>
      </c>
      <c r="L135" s="35">
        <v>130</v>
      </c>
      <c r="M135" s="7">
        <v>130</v>
      </c>
      <c r="N135" s="4" t="str">
        <f t="shared" si="10"/>
        <v>NA</v>
      </c>
      <c r="O135" s="4">
        <f t="shared" si="11"/>
        <v>-4.0229885057471222</v>
      </c>
      <c r="P135" s="8">
        <f t="shared" si="12"/>
        <v>181</v>
      </c>
      <c r="Q135" s="8">
        <f t="shared" si="13"/>
        <v>19</v>
      </c>
      <c r="R135" s="36">
        <v>181</v>
      </c>
      <c r="S135" s="7">
        <v>19</v>
      </c>
      <c r="T135" s="36">
        <v>182</v>
      </c>
      <c r="U135" s="7">
        <v>20</v>
      </c>
      <c r="V135" s="36">
        <v>168</v>
      </c>
      <c r="W135" s="7">
        <v>21</v>
      </c>
      <c r="X135" s="37">
        <f t="shared" si="14"/>
        <v>-8.3333333333333286</v>
      </c>
    </row>
    <row r="136" spans="1:24" x14ac:dyDescent="0.65">
      <c r="A136" s="33" t="s">
        <v>358</v>
      </c>
      <c r="B136" s="34">
        <v>0.30299999999999999</v>
      </c>
      <c r="C136" s="7">
        <v>3.1E-2</v>
      </c>
      <c r="D136" s="34">
        <v>4.0259999999999997E-2</v>
      </c>
      <c r="E136" s="7">
        <v>7.3999999999999999E-4</v>
      </c>
      <c r="F136" s="34">
        <v>5.5E-2</v>
      </c>
      <c r="G136" s="7">
        <v>5.7000000000000002E-3</v>
      </c>
      <c r="H136" s="35">
        <v>265</v>
      </c>
      <c r="I136" s="7">
        <v>24</v>
      </c>
      <c r="J136" s="35">
        <v>254.4</v>
      </c>
      <c r="K136" s="7">
        <v>4.5999999999999996</v>
      </c>
      <c r="L136" s="35">
        <v>330</v>
      </c>
      <c r="M136" s="7">
        <v>200</v>
      </c>
      <c r="N136" s="4" t="str">
        <f t="shared" si="10"/>
        <v>NA</v>
      </c>
      <c r="O136" s="4">
        <f t="shared" si="11"/>
        <v>4</v>
      </c>
      <c r="P136" s="8">
        <f t="shared" si="12"/>
        <v>254.4</v>
      </c>
      <c r="Q136" s="8">
        <f t="shared" si="13"/>
        <v>4.5999999999999996</v>
      </c>
      <c r="R136" s="36">
        <v>250.2</v>
      </c>
      <c r="S136" s="7">
        <v>5.5</v>
      </c>
      <c r="T136" s="36">
        <v>252</v>
      </c>
      <c r="U136" s="7">
        <v>5.6</v>
      </c>
      <c r="V136" s="36">
        <v>246.3</v>
      </c>
      <c r="W136" s="7">
        <v>8</v>
      </c>
      <c r="X136" s="37">
        <f t="shared" si="14"/>
        <v>-2.3142509135200982</v>
      </c>
    </row>
    <row r="137" spans="1:24" x14ac:dyDescent="0.65">
      <c r="A137" s="33" t="s">
        <v>359</v>
      </c>
      <c r="B137" s="34">
        <v>0.27900000000000003</v>
      </c>
      <c r="C137" s="7">
        <v>1.0999999999999999E-2</v>
      </c>
      <c r="D137" s="34">
        <v>3.8800000000000001E-2</v>
      </c>
      <c r="E137" s="7">
        <v>6.6E-4</v>
      </c>
      <c r="F137" s="34">
        <v>5.2200000000000003E-2</v>
      </c>
      <c r="G137" s="7">
        <v>2E-3</v>
      </c>
      <c r="H137" s="35">
        <v>249.2</v>
      </c>
      <c r="I137" s="7">
        <v>8.4</v>
      </c>
      <c r="J137" s="35">
        <v>245.3</v>
      </c>
      <c r="K137" s="7">
        <v>4.0999999999999996</v>
      </c>
      <c r="L137" s="35">
        <v>276</v>
      </c>
      <c r="M137" s="7">
        <v>83</v>
      </c>
      <c r="N137" s="4" t="str">
        <f t="shared" si="10"/>
        <v>NA</v>
      </c>
      <c r="O137" s="4">
        <f t="shared" si="11"/>
        <v>1.5650080256821752</v>
      </c>
      <c r="P137" s="8">
        <f t="shared" si="12"/>
        <v>245.3</v>
      </c>
      <c r="Q137" s="8">
        <f t="shared" si="13"/>
        <v>4.0999999999999996</v>
      </c>
      <c r="R137" s="36">
        <v>240.6</v>
      </c>
      <c r="S137" s="7">
        <v>4.3</v>
      </c>
      <c r="T137" s="36">
        <v>244.7</v>
      </c>
      <c r="U137" s="7">
        <v>4.2</v>
      </c>
      <c r="V137" s="36">
        <v>201</v>
      </c>
      <c r="W137" s="7">
        <v>23</v>
      </c>
      <c r="X137" s="37">
        <f t="shared" si="14"/>
        <v>-21.741293532338304</v>
      </c>
    </row>
    <row r="138" spans="1:24" x14ac:dyDescent="0.65">
      <c r="A138" s="33" t="s">
        <v>360</v>
      </c>
      <c r="B138" s="34">
        <v>13.76</v>
      </c>
      <c r="C138" s="7">
        <v>0.44</v>
      </c>
      <c r="D138" s="34">
        <v>0.56699999999999995</v>
      </c>
      <c r="E138" s="7">
        <v>1.6E-2</v>
      </c>
      <c r="F138" s="34">
        <v>0.1757</v>
      </c>
      <c r="G138" s="7">
        <v>2E-3</v>
      </c>
      <c r="H138" s="35">
        <v>2728</v>
      </c>
      <c r="I138" s="7">
        <v>29</v>
      </c>
      <c r="J138" s="35">
        <v>2891</v>
      </c>
      <c r="K138" s="7">
        <v>66</v>
      </c>
      <c r="L138" s="35">
        <v>2612</v>
      </c>
      <c r="M138" s="7">
        <v>19</v>
      </c>
      <c r="N138" s="4">
        <f t="shared" si="10"/>
        <v>-10.681470137825414</v>
      </c>
      <c r="O138" s="4">
        <f t="shared" si="11"/>
        <v>-5.9750733137829855</v>
      </c>
      <c r="P138" s="8" t="str">
        <f t="shared" si="12"/>
        <v>discordant</v>
      </c>
      <c r="Q138" s="8" t="str">
        <f t="shared" si="13"/>
        <v>discordant</v>
      </c>
      <c r="R138" s="36">
        <v>2722</v>
      </c>
      <c r="S138" s="7">
        <v>32</v>
      </c>
      <c r="T138" s="36">
        <v>2889</v>
      </c>
      <c r="U138" s="7">
        <v>67</v>
      </c>
      <c r="V138" s="36">
        <v>2604</v>
      </c>
      <c r="W138" s="7">
        <v>18</v>
      </c>
      <c r="X138" s="37">
        <f t="shared" si="14"/>
        <v>-10.944700460829495</v>
      </c>
    </row>
    <row r="139" spans="1:24" x14ac:dyDescent="0.65">
      <c r="A139" s="33" t="s">
        <v>361</v>
      </c>
      <c r="B139" s="34">
        <v>0.60499999999999998</v>
      </c>
      <c r="C139" s="7">
        <v>2.3E-2</v>
      </c>
      <c r="D139" s="34">
        <v>7.9600000000000004E-2</v>
      </c>
      <c r="E139" s="7">
        <v>1.2999999999999999E-3</v>
      </c>
      <c r="F139" s="34">
        <v>5.5599999999999997E-2</v>
      </c>
      <c r="G139" s="7">
        <v>2.0999999999999999E-3</v>
      </c>
      <c r="H139" s="35">
        <v>482</v>
      </c>
      <c r="I139" s="7">
        <v>16</v>
      </c>
      <c r="J139" s="35">
        <v>493.5</v>
      </c>
      <c r="K139" s="7">
        <v>7.8</v>
      </c>
      <c r="L139" s="35">
        <v>411</v>
      </c>
      <c r="M139" s="7">
        <v>83</v>
      </c>
      <c r="N139" s="4" t="str">
        <f t="shared" si="10"/>
        <v>NA</v>
      </c>
      <c r="O139" s="4">
        <f t="shared" si="11"/>
        <v>-2.3858921161825748</v>
      </c>
      <c r="P139" s="8">
        <f t="shared" si="12"/>
        <v>493.5</v>
      </c>
      <c r="Q139" s="8">
        <f t="shared" si="13"/>
        <v>7.8</v>
      </c>
      <c r="R139" s="36">
        <v>476</v>
      </c>
      <c r="S139" s="7">
        <v>10</v>
      </c>
      <c r="T139" s="36">
        <v>492.9</v>
      </c>
      <c r="U139" s="7">
        <v>8</v>
      </c>
      <c r="V139" s="36">
        <v>391</v>
      </c>
      <c r="W139" s="7">
        <v>46</v>
      </c>
      <c r="X139" s="37">
        <f t="shared" si="14"/>
        <v>-26.061381074168793</v>
      </c>
    </row>
    <row r="140" spans="1:24" x14ac:dyDescent="0.65">
      <c r="A140" s="33" t="s">
        <v>362</v>
      </c>
      <c r="B140" s="34">
        <v>0.46100000000000002</v>
      </c>
      <c r="C140" s="7">
        <v>2.1000000000000001E-2</v>
      </c>
      <c r="D140" s="34">
        <v>6.2E-2</v>
      </c>
      <c r="E140" s="7">
        <v>1.6999999999999999E-3</v>
      </c>
      <c r="F140" s="34">
        <v>5.4300000000000001E-2</v>
      </c>
      <c r="G140" s="7">
        <v>1.6999999999999999E-3</v>
      </c>
      <c r="H140" s="35">
        <v>387</v>
      </c>
      <c r="I140" s="7">
        <v>15</v>
      </c>
      <c r="J140" s="35">
        <v>388</v>
      </c>
      <c r="K140" s="7">
        <v>10</v>
      </c>
      <c r="L140" s="35">
        <v>368</v>
      </c>
      <c r="M140" s="7">
        <v>70</v>
      </c>
      <c r="N140" s="4" t="str">
        <f t="shared" si="10"/>
        <v>NA</v>
      </c>
      <c r="O140" s="4">
        <f t="shared" si="11"/>
        <v>-0.25839793281653556</v>
      </c>
      <c r="P140" s="8">
        <f t="shared" si="12"/>
        <v>388</v>
      </c>
      <c r="Q140" s="8">
        <f t="shared" si="13"/>
        <v>10</v>
      </c>
      <c r="R140" s="36">
        <v>378</v>
      </c>
      <c r="S140" s="7">
        <v>11</v>
      </c>
      <c r="T140" s="36">
        <v>387</v>
      </c>
      <c r="U140" s="7">
        <v>10</v>
      </c>
      <c r="V140" s="36">
        <v>330</v>
      </c>
      <c r="W140" s="7">
        <v>26</v>
      </c>
      <c r="X140" s="37">
        <f t="shared" si="14"/>
        <v>-17.272727272727266</v>
      </c>
    </row>
    <row r="141" spans="1:24" x14ac:dyDescent="0.65">
      <c r="A141" s="33" t="s">
        <v>363</v>
      </c>
      <c r="B141" s="34">
        <v>4.9500000000000002E-2</v>
      </c>
      <c r="C141" s="7">
        <v>2.8999999999999998E-3</v>
      </c>
      <c r="D141" s="34">
        <v>7.9000000000000008E-3</v>
      </c>
      <c r="E141" s="7">
        <v>1.2E-4</v>
      </c>
      <c r="F141" s="34">
        <v>4.5199999999999997E-2</v>
      </c>
      <c r="G141" s="7">
        <v>2.3999999999999998E-3</v>
      </c>
      <c r="H141" s="35">
        <v>49</v>
      </c>
      <c r="I141" s="7">
        <v>2.8</v>
      </c>
      <c r="J141" s="35">
        <v>50.75</v>
      </c>
      <c r="K141" s="7">
        <v>0.75</v>
      </c>
      <c r="L141" s="35">
        <v>-10</v>
      </c>
      <c r="M141" s="7">
        <v>100</v>
      </c>
      <c r="N141" s="4" t="str">
        <f t="shared" si="10"/>
        <v>NA</v>
      </c>
      <c r="O141" s="4">
        <f t="shared" si="11"/>
        <v>-3.5714285714285694</v>
      </c>
      <c r="P141" s="8">
        <f t="shared" si="12"/>
        <v>50.75</v>
      </c>
      <c r="Q141" s="8">
        <f t="shared" si="13"/>
        <v>0.75</v>
      </c>
      <c r="R141" s="36">
        <v>50.79</v>
      </c>
      <c r="S141" s="7">
        <v>0.76</v>
      </c>
      <c r="T141" s="36">
        <v>50.85</v>
      </c>
      <c r="U141" s="7">
        <v>0.75</v>
      </c>
      <c r="V141" s="36">
        <v>49.8</v>
      </c>
      <c r="W141" s="7">
        <v>1.5</v>
      </c>
      <c r="X141" s="37">
        <f t="shared" si="14"/>
        <v>-2.1084337349397657</v>
      </c>
    </row>
    <row r="142" spans="1:24" x14ac:dyDescent="0.65">
      <c r="A142" s="33" t="s">
        <v>364</v>
      </c>
      <c r="B142" s="34">
        <v>1.3959999999999999</v>
      </c>
      <c r="C142" s="7">
        <v>5.8999999999999997E-2</v>
      </c>
      <c r="D142" s="34">
        <v>0.151</v>
      </c>
      <c r="E142" s="7">
        <v>2E-3</v>
      </c>
      <c r="F142" s="34">
        <v>6.7100000000000007E-2</v>
      </c>
      <c r="G142" s="7">
        <v>2.8999999999999998E-3</v>
      </c>
      <c r="H142" s="35">
        <v>884</v>
      </c>
      <c r="I142" s="7">
        <v>25</v>
      </c>
      <c r="J142" s="35">
        <v>906</v>
      </c>
      <c r="K142" s="7">
        <v>11</v>
      </c>
      <c r="L142" s="35">
        <v>809</v>
      </c>
      <c r="M142" s="7">
        <v>92</v>
      </c>
      <c r="N142" s="4">
        <f t="shared" si="10"/>
        <v>-11.99011124845488</v>
      </c>
      <c r="O142" s="4">
        <f t="shared" si="11"/>
        <v>-2.4886877828054281</v>
      </c>
      <c r="P142" s="8" t="str">
        <f t="shared" si="12"/>
        <v>discordant</v>
      </c>
      <c r="Q142" s="8" t="str">
        <f t="shared" si="13"/>
        <v>discordant</v>
      </c>
      <c r="R142" s="36">
        <v>859</v>
      </c>
      <c r="S142" s="7">
        <v>17</v>
      </c>
      <c r="T142" s="36">
        <v>903</v>
      </c>
      <c r="U142" s="7">
        <v>12</v>
      </c>
      <c r="V142" s="36">
        <v>743</v>
      </c>
      <c r="W142" s="7">
        <v>58</v>
      </c>
      <c r="X142" s="37">
        <f t="shared" si="14"/>
        <v>-21.534320323014811</v>
      </c>
    </row>
    <row r="143" spans="1:24" x14ac:dyDescent="0.65">
      <c r="A143" s="33" t="s">
        <v>365</v>
      </c>
      <c r="B143" s="34">
        <v>0.38500000000000001</v>
      </c>
      <c r="C143" s="7">
        <v>1.6E-2</v>
      </c>
      <c r="D143" s="34">
        <v>5.33E-2</v>
      </c>
      <c r="E143" s="7">
        <v>7.6999999999999996E-4</v>
      </c>
      <c r="F143" s="34">
        <v>5.2400000000000002E-2</v>
      </c>
      <c r="G143" s="7">
        <v>1.9E-3</v>
      </c>
      <c r="H143" s="35">
        <v>330</v>
      </c>
      <c r="I143" s="7">
        <v>11</v>
      </c>
      <c r="J143" s="35">
        <v>334.8</v>
      </c>
      <c r="K143" s="7">
        <v>4.7</v>
      </c>
      <c r="L143" s="35">
        <v>285</v>
      </c>
      <c r="M143" s="7">
        <v>80</v>
      </c>
      <c r="N143" s="4" t="str">
        <f t="shared" si="10"/>
        <v>NA</v>
      </c>
      <c r="O143" s="4">
        <f t="shared" si="11"/>
        <v>-1.4545454545454533</v>
      </c>
      <c r="P143" s="8">
        <f t="shared" si="12"/>
        <v>334.8</v>
      </c>
      <c r="Q143" s="8">
        <f t="shared" si="13"/>
        <v>4.7</v>
      </c>
      <c r="R143" s="36">
        <v>328.8</v>
      </c>
      <c r="S143" s="7">
        <v>6</v>
      </c>
      <c r="T143" s="36">
        <v>334.6</v>
      </c>
      <c r="U143" s="7">
        <v>4.9000000000000004</v>
      </c>
      <c r="V143" s="36">
        <v>298</v>
      </c>
      <c r="W143" s="7">
        <v>21</v>
      </c>
      <c r="X143" s="37">
        <f t="shared" si="14"/>
        <v>-12.281879194630875</v>
      </c>
    </row>
    <row r="144" spans="1:24" x14ac:dyDescent="0.65">
      <c r="A144" s="33" t="s">
        <v>366</v>
      </c>
      <c r="B144" s="34">
        <v>0.27600000000000002</v>
      </c>
      <c r="C144" s="7">
        <v>1.4999999999999999E-2</v>
      </c>
      <c r="D144" s="34">
        <v>3.959E-2</v>
      </c>
      <c r="E144" s="7">
        <v>6.4999999999999997E-4</v>
      </c>
      <c r="F144" s="34">
        <v>5.0599999999999999E-2</v>
      </c>
      <c r="G144" s="7">
        <v>2.8999999999999998E-3</v>
      </c>
      <c r="H144" s="35">
        <v>246</v>
      </c>
      <c r="I144" s="7">
        <v>12</v>
      </c>
      <c r="J144" s="35">
        <v>250.3</v>
      </c>
      <c r="K144" s="7">
        <v>4</v>
      </c>
      <c r="L144" s="35">
        <v>210</v>
      </c>
      <c r="M144" s="7">
        <v>120</v>
      </c>
      <c r="N144" s="4" t="str">
        <f t="shared" si="10"/>
        <v>NA</v>
      </c>
      <c r="O144" s="4">
        <f t="shared" si="11"/>
        <v>-1.7479674796747986</v>
      </c>
      <c r="P144" s="8">
        <f t="shared" si="12"/>
        <v>250.3</v>
      </c>
      <c r="Q144" s="8">
        <f t="shared" si="13"/>
        <v>4</v>
      </c>
      <c r="R144" s="36">
        <v>248.6</v>
      </c>
      <c r="S144" s="7">
        <v>4.5</v>
      </c>
      <c r="T144" s="36">
        <v>250.4</v>
      </c>
      <c r="U144" s="7">
        <v>4.2</v>
      </c>
      <c r="V144" s="36">
        <v>235</v>
      </c>
      <c r="W144" s="7">
        <v>13</v>
      </c>
      <c r="X144" s="37">
        <f t="shared" si="14"/>
        <v>-6.5531914893617085</v>
      </c>
    </row>
    <row r="145" spans="1:24" x14ac:dyDescent="0.65">
      <c r="A145" s="33" t="s">
        <v>367</v>
      </c>
      <c r="B145" s="34">
        <v>0.51300000000000001</v>
      </c>
      <c r="C145" s="7">
        <v>1.2999999999999999E-2</v>
      </c>
      <c r="D145" s="34">
        <v>6.8349999999999994E-2</v>
      </c>
      <c r="E145" s="7">
        <v>6.4999999999999997E-4</v>
      </c>
      <c r="F145" s="34">
        <v>5.45E-2</v>
      </c>
      <c r="G145" s="7">
        <v>1.1999999999999999E-3</v>
      </c>
      <c r="H145" s="35">
        <v>420.2</v>
      </c>
      <c r="I145" s="7">
        <v>8.6</v>
      </c>
      <c r="J145" s="35">
        <v>426.2</v>
      </c>
      <c r="K145" s="7">
        <v>3.9</v>
      </c>
      <c r="L145" s="35">
        <v>395</v>
      </c>
      <c r="M145" s="7">
        <v>43</v>
      </c>
      <c r="N145" s="4" t="str">
        <f t="shared" si="10"/>
        <v>NA</v>
      </c>
      <c r="O145" s="4">
        <f t="shared" si="11"/>
        <v>-1.42789148024751</v>
      </c>
      <c r="P145" s="8">
        <f t="shared" si="12"/>
        <v>426.2</v>
      </c>
      <c r="Q145" s="8">
        <f t="shared" si="13"/>
        <v>3.9</v>
      </c>
      <c r="R145" s="36">
        <v>413.8</v>
      </c>
      <c r="S145" s="7">
        <v>6.1</v>
      </c>
      <c r="T145" s="36">
        <v>425.8</v>
      </c>
      <c r="U145" s="7">
        <v>3.9</v>
      </c>
      <c r="V145" s="36">
        <v>352</v>
      </c>
      <c r="W145" s="7">
        <v>27</v>
      </c>
      <c r="X145" s="37">
        <f t="shared" si="14"/>
        <v>-20.965909090909093</v>
      </c>
    </row>
    <row r="146" spans="1:24" x14ac:dyDescent="0.65">
      <c r="A146" s="33" t="s">
        <v>368</v>
      </c>
      <c r="B146" s="34">
        <v>0.41399999999999998</v>
      </c>
      <c r="C146" s="7">
        <v>1.9E-2</v>
      </c>
      <c r="D146" s="34">
        <v>5.4309999999999997E-2</v>
      </c>
      <c r="E146" s="7">
        <v>6.0999999999999997E-4</v>
      </c>
      <c r="F146" s="34">
        <v>5.5199999999999999E-2</v>
      </c>
      <c r="G146" s="7">
        <v>2.3999999999999998E-3</v>
      </c>
      <c r="H146" s="35">
        <v>351</v>
      </c>
      <c r="I146" s="7">
        <v>14</v>
      </c>
      <c r="J146" s="35">
        <v>340.9</v>
      </c>
      <c r="K146" s="7">
        <v>3.7</v>
      </c>
      <c r="L146" s="35">
        <v>413</v>
      </c>
      <c r="M146" s="7">
        <v>94</v>
      </c>
      <c r="N146" s="4" t="str">
        <f t="shared" si="10"/>
        <v>NA</v>
      </c>
      <c r="O146" s="4">
        <f t="shared" si="11"/>
        <v>2.8774928774928838</v>
      </c>
      <c r="P146" s="8">
        <f t="shared" si="12"/>
        <v>340.9</v>
      </c>
      <c r="Q146" s="8">
        <f t="shared" si="13"/>
        <v>3.7</v>
      </c>
      <c r="R146" s="36">
        <v>333.5</v>
      </c>
      <c r="S146" s="7">
        <v>4.5</v>
      </c>
      <c r="T146" s="36">
        <v>339.2</v>
      </c>
      <c r="U146" s="7">
        <v>3.7</v>
      </c>
      <c r="V146" s="36">
        <v>279</v>
      </c>
      <c r="W146" s="7">
        <v>29</v>
      </c>
      <c r="X146" s="37">
        <f t="shared" si="14"/>
        <v>-21.577060931899638</v>
      </c>
    </row>
    <row r="147" spans="1:24" x14ac:dyDescent="0.65">
      <c r="A147" s="33" t="s">
        <v>369</v>
      </c>
      <c r="B147" s="34">
        <v>0.42899999999999999</v>
      </c>
      <c r="C147" s="7">
        <v>1.4999999999999999E-2</v>
      </c>
      <c r="D147" s="34">
        <v>5.91E-2</v>
      </c>
      <c r="E147" s="7">
        <v>8.4999999999999995E-4</v>
      </c>
      <c r="F147" s="34">
        <v>5.2600000000000001E-2</v>
      </c>
      <c r="G147" s="7">
        <v>1.6999999999999999E-3</v>
      </c>
      <c r="H147" s="35">
        <v>362</v>
      </c>
      <c r="I147" s="7">
        <v>11</v>
      </c>
      <c r="J147" s="35">
        <v>370.1</v>
      </c>
      <c r="K147" s="7">
        <v>5.0999999999999996</v>
      </c>
      <c r="L147" s="35">
        <v>298</v>
      </c>
      <c r="M147" s="7">
        <v>71</v>
      </c>
      <c r="N147" s="4" t="str">
        <f t="shared" si="10"/>
        <v>NA</v>
      </c>
      <c r="O147" s="4">
        <f t="shared" si="11"/>
        <v>-2.2375690607734811</v>
      </c>
      <c r="P147" s="8">
        <f t="shared" si="12"/>
        <v>370.1</v>
      </c>
      <c r="Q147" s="8">
        <f t="shared" si="13"/>
        <v>5.0999999999999996</v>
      </c>
      <c r="R147" s="36">
        <v>361</v>
      </c>
      <c r="S147" s="7">
        <v>6</v>
      </c>
      <c r="T147" s="36">
        <v>370</v>
      </c>
      <c r="U147" s="7">
        <v>5.3</v>
      </c>
      <c r="V147" s="36">
        <v>312</v>
      </c>
      <c r="W147" s="7">
        <v>22</v>
      </c>
      <c r="X147" s="37">
        <f t="shared" si="14"/>
        <v>-18.589743589743591</v>
      </c>
    </row>
    <row r="148" spans="1:24" x14ac:dyDescent="0.65">
      <c r="A148" s="33" t="s">
        <v>370</v>
      </c>
      <c r="B148" s="34">
        <v>0.29399999999999998</v>
      </c>
      <c r="C148" s="7">
        <v>0.01</v>
      </c>
      <c r="D148" s="34">
        <v>4.1050000000000003E-2</v>
      </c>
      <c r="E148" s="7">
        <v>6.4999999999999997E-4</v>
      </c>
      <c r="F148" s="34">
        <v>5.1700000000000003E-2</v>
      </c>
      <c r="G148" s="7">
        <v>1.6000000000000001E-3</v>
      </c>
      <c r="H148" s="35">
        <v>261.5</v>
      </c>
      <c r="I148" s="7">
        <v>8</v>
      </c>
      <c r="J148" s="35">
        <v>259.3</v>
      </c>
      <c r="K148" s="7">
        <v>4</v>
      </c>
      <c r="L148" s="35">
        <v>257</v>
      </c>
      <c r="M148" s="7">
        <v>70</v>
      </c>
      <c r="N148" s="4" t="str">
        <f t="shared" si="10"/>
        <v>NA</v>
      </c>
      <c r="O148" s="4">
        <f t="shared" si="11"/>
        <v>0.84130019120459565</v>
      </c>
      <c r="P148" s="8">
        <f t="shared" si="12"/>
        <v>259.3</v>
      </c>
      <c r="Q148" s="8">
        <f t="shared" si="13"/>
        <v>4</v>
      </c>
      <c r="R148" s="36">
        <v>254.7</v>
      </c>
      <c r="S148" s="7">
        <v>4.9000000000000004</v>
      </c>
      <c r="T148" s="36">
        <v>258.89999999999998</v>
      </c>
      <c r="U148" s="7">
        <v>4.2</v>
      </c>
      <c r="V148" s="36">
        <v>216</v>
      </c>
      <c r="W148" s="7">
        <v>24</v>
      </c>
      <c r="X148" s="37">
        <f t="shared" si="14"/>
        <v>-19.8611111111111</v>
      </c>
    </row>
    <row r="149" spans="1:24" x14ac:dyDescent="0.65">
      <c r="A149" s="33" t="s">
        <v>371</v>
      </c>
      <c r="B149" s="34">
        <v>5.4800000000000001E-2</v>
      </c>
      <c r="C149" s="7">
        <v>3.3999999999999998E-3</v>
      </c>
      <c r="D149" s="34">
        <v>8.3400000000000002E-3</v>
      </c>
      <c r="E149" s="7">
        <v>1.3999999999999999E-4</v>
      </c>
      <c r="F149" s="34">
        <v>4.7699999999999999E-2</v>
      </c>
      <c r="G149" s="7">
        <v>3.0000000000000001E-3</v>
      </c>
      <c r="H149" s="35">
        <v>54.2</v>
      </c>
      <c r="I149" s="7">
        <v>3.3</v>
      </c>
      <c r="J149" s="35">
        <v>53.55</v>
      </c>
      <c r="K149" s="7">
        <v>0.92</v>
      </c>
      <c r="L149" s="35">
        <v>90</v>
      </c>
      <c r="M149" s="7">
        <v>120</v>
      </c>
      <c r="N149" s="4" t="str">
        <f t="shared" si="10"/>
        <v>NA</v>
      </c>
      <c r="O149" s="4">
        <f t="shared" si="11"/>
        <v>1.1992619926199382</v>
      </c>
      <c r="P149" s="8">
        <f t="shared" si="12"/>
        <v>53.55</v>
      </c>
      <c r="Q149" s="8">
        <f t="shared" si="13"/>
        <v>0.92</v>
      </c>
      <c r="R149" s="36">
        <v>53.54</v>
      </c>
      <c r="S149" s="7">
        <v>0.99</v>
      </c>
      <c r="T149" s="36">
        <v>53.51</v>
      </c>
      <c r="U149" s="7">
        <v>0.98</v>
      </c>
      <c r="V149" s="36">
        <v>53</v>
      </c>
      <c r="W149" s="7">
        <v>1.2</v>
      </c>
      <c r="X149" s="37">
        <f t="shared" si="14"/>
        <v>-0.96226415094339757</v>
      </c>
    </row>
    <row r="150" spans="1:24" x14ac:dyDescent="0.65">
      <c r="A150" s="33" t="s">
        <v>372</v>
      </c>
      <c r="B150" s="34">
        <v>0.39400000000000002</v>
      </c>
      <c r="C150" s="7">
        <v>2.4E-2</v>
      </c>
      <c r="D150" s="34">
        <v>5.1040000000000002E-2</v>
      </c>
      <c r="E150" s="7">
        <v>9.7000000000000005E-4</v>
      </c>
      <c r="F150" s="34">
        <v>5.6000000000000001E-2</v>
      </c>
      <c r="G150" s="7">
        <v>3.5000000000000001E-3</v>
      </c>
      <c r="H150" s="35">
        <v>335</v>
      </c>
      <c r="I150" s="7">
        <v>17</v>
      </c>
      <c r="J150" s="35">
        <v>320.89999999999998</v>
      </c>
      <c r="K150" s="7">
        <v>6</v>
      </c>
      <c r="L150" s="35">
        <v>400</v>
      </c>
      <c r="M150" s="7">
        <v>130</v>
      </c>
      <c r="N150" s="4" t="str">
        <f t="shared" si="10"/>
        <v>NA</v>
      </c>
      <c r="O150" s="4">
        <f t="shared" si="11"/>
        <v>4.2089552238806078</v>
      </c>
      <c r="P150" s="8">
        <f t="shared" si="12"/>
        <v>320.89999999999998</v>
      </c>
      <c r="Q150" s="8">
        <f t="shared" si="13"/>
        <v>6</v>
      </c>
      <c r="R150" s="36">
        <v>314.8</v>
      </c>
      <c r="S150" s="7">
        <v>6.1</v>
      </c>
      <c r="T150" s="36">
        <v>319.3</v>
      </c>
      <c r="U150" s="7">
        <v>6.4</v>
      </c>
      <c r="V150" s="36">
        <v>291</v>
      </c>
      <c r="W150" s="7">
        <v>20</v>
      </c>
      <c r="X150" s="37">
        <f t="shared" si="14"/>
        <v>-9.7250859106529219</v>
      </c>
    </row>
    <row r="151" spans="1:24" x14ac:dyDescent="0.65">
      <c r="A151" s="33" t="s">
        <v>373</v>
      </c>
      <c r="B151" s="34">
        <v>0.34699999999999998</v>
      </c>
      <c r="C151" s="7">
        <v>3.5000000000000003E-2</v>
      </c>
      <c r="D151" s="34">
        <v>4.4200000000000003E-2</v>
      </c>
      <c r="E151" s="7">
        <v>1.2999999999999999E-3</v>
      </c>
      <c r="F151" s="34">
        <v>5.6399999999999999E-2</v>
      </c>
      <c r="G151" s="7">
        <v>4.7000000000000002E-3</v>
      </c>
      <c r="H151" s="35">
        <v>305</v>
      </c>
      <c r="I151" s="7">
        <v>27</v>
      </c>
      <c r="J151" s="35">
        <v>278.60000000000002</v>
      </c>
      <c r="K151" s="7">
        <v>8.1999999999999993</v>
      </c>
      <c r="L151" s="35">
        <v>430</v>
      </c>
      <c r="M151" s="7">
        <v>170</v>
      </c>
      <c r="N151" s="4" t="str">
        <f t="shared" si="10"/>
        <v>NA</v>
      </c>
      <c r="O151" s="4">
        <f t="shared" si="11"/>
        <v>8.6557377049180246</v>
      </c>
      <c r="P151" s="8">
        <f t="shared" si="12"/>
        <v>278.60000000000002</v>
      </c>
      <c r="Q151" s="8">
        <f t="shared" si="13"/>
        <v>8.1999999999999993</v>
      </c>
      <c r="R151" s="36">
        <v>273.60000000000002</v>
      </c>
      <c r="S151" s="7">
        <v>8.5</v>
      </c>
      <c r="T151" s="36">
        <v>276.10000000000002</v>
      </c>
      <c r="U151" s="7">
        <v>8.1</v>
      </c>
      <c r="V151" s="36">
        <v>260</v>
      </c>
      <c r="W151" s="7">
        <v>16</v>
      </c>
      <c r="X151" s="37">
        <f t="shared" si="14"/>
        <v>-6.1923076923077076</v>
      </c>
    </row>
    <row r="152" spans="1:24" x14ac:dyDescent="0.65">
      <c r="A152" s="33" t="s">
        <v>374</v>
      </c>
      <c r="B152" s="34">
        <v>0.47699999999999998</v>
      </c>
      <c r="C152" s="7">
        <v>2.3E-2</v>
      </c>
      <c r="D152" s="34">
        <v>6.3700000000000007E-2</v>
      </c>
      <c r="E152" s="7">
        <v>1.6000000000000001E-3</v>
      </c>
      <c r="F152" s="34">
        <v>5.3999999999999999E-2</v>
      </c>
      <c r="G152" s="7">
        <v>2.0999999999999999E-3</v>
      </c>
      <c r="H152" s="35">
        <v>394</v>
      </c>
      <c r="I152" s="7">
        <v>16</v>
      </c>
      <c r="J152" s="35">
        <v>398.3</v>
      </c>
      <c r="K152" s="7">
        <v>9.4</v>
      </c>
      <c r="L152" s="35">
        <v>353</v>
      </c>
      <c r="M152" s="7">
        <v>84</v>
      </c>
      <c r="N152" s="4" t="str">
        <f t="shared" si="10"/>
        <v>NA</v>
      </c>
      <c r="O152" s="4">
        <f t="shared" si="11"/>
        <v>-1.0913705583756297</v>
      </c>
      <c r="P152" s="8">
        <f t="shared" si="12"/>
        <v>398.3</v>
      </c>
      <c r="Q152" s="8">
        <f t="shared" si="13"/>
        <v>9.4</v>
      </c>
      <c r="R152" s="36">
        <v>389</v>
      </c>
      <c r="S152" s="7">
        <v>11</v>
      </c>
      <c r="T152" s="36">
        <v>397.8</v>
      </c>
      <c r="U152" s="7">
        <v>9.4</v>
      </c>
      <c r="V152" s="36">
        <v>330</v>
      </c>
      <c r="W152" s="7">
        <v>34</v>
      </c>
      <c r="X152" s="37">
        <f t="shared" si="14"/>
        <v>-20.545454545454547</v>
      </c>
    </row>
    <row r="153" spans="1:24" x14ac:dyDescent="0.65">
      <c r="A153" s="33" t="s">
        <v>375</v>
      </c>
      <c r="B153" s="34">
        <v>0.223</v>
      </c>
      <c r="C153" s="7">
        <v>0.03</v>
      </c>
      <c r="D153" s="34">
        <v>2.9170000000000001E-2</v>
      </c>
      <c r="E153" s="7">
        <v>5.1000000000000004E-4</v>
      </c>
      <c r="F153" s="34">
        <v>5.7700000000000001E-2</v>
      </c>
      <c r="G153" s="7">
        <v>8.0999999999999996E-3</v>
      </c>
      <c r="H153" s="35">
        <v>201</v>
      </c>
      <c r="I153" s="7">
        <v>22</v>
      </c>
      <c r="J153" s="35">
        <v>185.4</v>
      </c>
      <c r="K153" s="7">
        <v>3.2</v>
      </c>
      <c r="L153" s="35">
        <v>360</v>
      </c>
      <c r="M153" s="7">
        <v>190</v>
      </c>
      <c r="N153" s="4" t="str">
        <f t="shared" si="10"/>
        <v>NA</v>
      </c>
      <c r="O153" s="4">
        <f t="shared" si="11"/>
        <v>7.761194029850742</v>
      </c>
      <c r="P153" s="8">
        <f t="shared" si="12"/>
        <v>185.4</v>
      </c>
      <c r="Q153" s="8">
        <f t="shared" si="13"/>
        <v>3.2</v>
      </c>
      <c r="R153" s="36">
        <v>181.5</v>
      </c>
      <c r="S153" s="7">
        <v>3</v>
      </c>
      <c r="T153" s="36">
        <v>183.6</v>
      </c>
      <c r="U153" s="7">
        <v>2.6</v>
      </c>
      <c r="V153" s="36">
        <v>168</v>
      </c>
      <c r="W153" s="7">
        <v>14</v>
      </c>
      <c r="X153" s="37">
        <f t="shared" si="14"/>
        <v>-9.2857142857142918</v>
      </c>
    </row>
    <row r="154" spans="1:24" x14ac:dyDescent="0.65">
      <c r="A154" s="33" t="s">
        <v>376</v>
      </c>
      <c r="B154" s="34">
        <v>0.41499999999999998</v>
      </c>
      <c r="C154" s="7">
        <v>1.7000000000000001E-2</v>
      </c>
      <c r="D154" s="34">
        <v>5.7480000000000003E-2</v>
      </c>
      <c r="E154" s="7">
        <v>8.3000000000000001E-4</v>
      </c>
      <c r="F154" s="34">
        <v>5.2200000000000003E-2</v>
      </c>
      <c r="G154" s="7">
        <v>1.9E-3</v>
      </c>
      <c r="H154" s="35">
        <v>351</v>
      </c>
      <c r="I154" s="7">
        <v>12</v>
      </c>
      <c r="J154" s="35">
        <v>360.2</v>
      </c>
      <c r="K154" s="7">
        <v>5</v>
      </c>
      <c r="L154" s="35">
        <v>278</v>
      </c>
      <c r="M154" s="7">
        <v>80</v>
      </c>
      <c r="N154" s="4" t="str">
        <f t="shared" si="10"/>
        <v>NA</v>
      </c>
      <c r="O154" s="4">
        <f t="shared" si="11"/>
        <v>-2.6210826210826212</v>
      </c>
      <c r="P154" s="8">
        <f t="shared" si="12"/>
        <v>360.2</v>
      </c>
      <c r="Q154" s="8">
        <f t="shared" si="13"/>
        <v>5</v>
      </c>
      <c r="R154" s="36">
        <v>352.3</v>
      </c>
      <c r="S154" s="7">
        <v>6.5</v>
      </c>
      <c r="T154" s="36">
        <v>360.3</v>
      </c>
      <c r="U154" s="7">
        <v>5</v>
      </c>
      <c r="V154" s="36">
        <v>297</v>
      </c>
      <c r="W154" s="7">
        <v>30</v>
      </c>
      <c r="X154" s="37">
        <f t="shared" si="14"/>
        <v>-21.313131313131308</v>
      </c>
    </row>
    <row r="155" spans="1:24" x14ac:dyDescent="0.65">
      <c r="A155" s="33" t="s">
        <v>377</v>
      </c>
      <c r="B155" s="34">
        <v>0.48599999999999999</v>
      </c>
      <c r="C155" s="7">
        <v>1.2E-2</v>
      </c>
      <c r="D155" s="34">
        <v>6.4699999999999994E-2</v>
      </c>
      <c r="E155" s="7">
        <v>1.5E-3</v>
      </c>
      <c r="F155" s="34">
        <v>5.45E-2</v>
      </c>
      <c r="G155" s="7">
        <v>9.6000000000000002E-4</v>
      </c>
      <c r="H155" s="35">
        <v>402</v>
      </c>
      <c r="I155" s="7">
        <v>8.3000000000000007</v>
      </c>
      <c r="J155" s="35">
        <v>404.1</v>
      </c>
      <c r="K155" s="7">
        <v>9.1999999999999993</v>
      </c>
      <c r="L155" s="35">
        <v>386</v>
      </c>
      <c r="M155" s="7">
        <v>41</v>
      </c>
      <c r="N155" s="4" t="str">
        <f t="shared" si="10"/>
        <v>NA</v>
      </c>
      <c r="O155" s="4">
        <f t="shared" si="11"/>
        <v>-0.52238805970149826</v>
      </c>
      <c r="P155" s="8">
        <f t="shared" si="12"/>
        <v>404.1</v>
      </c>
      <c r="Q155" s="8">
        <f t="shared" si="13"/>
        <v>9.1999999999999993</v>
      </c>
      <c r="R155" s="36">
        <v>394.3</v>
      </c>
      <c r="S155" s="7">
        <v>8.4</v>
      </c>
      <c r="T155" s="36">
        <v>403.6</v>
      </c>
      <c r="U155" s="7">
        <v>9.3000000000000007</v>
      </c>
      <c r="V155" s="36">
        <v>342</v>
      </c>
      <c r="W155" s="7">
        <v>27</v>
      </c>
      <c r="X155" s="37">
        <f t="shared" si="14"/>
        <v>-18.011695906432749</v>
      </c>
    </row>
    <row r="156" spans="1:24" x14ac:dyDescent="0.65">
      <c r="A156" s="33" t="s">
        <v>378</v>
      </c>
      <c r="B156" s="34">
        <v>7.6</v>
      </c>
      <c r="C156" s="7">
        <v>0.16</v>
      </c>
      <c r="D156" s="34">
        <v>0.42009999999999997</v>
      </c>
      <c r="E156" s="7">
        <v>5.4999999999999997E-3</v>
      </c>
      <c r="F156" s="34">
        <v>0.13109999999999999</v>
      </c>
      <c r="G156" s="7">
        <v>2.3999999999999998E-3</v>
      </c>
      <c r="H156" s="35">
        <v>2183</v>
      </c>
      <c r="I156" s="7">
        <v>19</v>
      </c>
      <c r="J156" s="35">
        <v>2260</v>
      </c>
      <c r="K156" s="7">
        <v>25</v>
      </c>
      <c r="L156" s="35">
        <v>2115</v>
      </c>
      <c r="M156" s="7">
        <v>31</v>
      </c>
      <c r="N156" s="4">
        <f t="shared" si="10"/>
        <v>-6.8557919621749477</v>
      </c>
      <c r="O156" s="4">
        <f t="shared" si="11"/>
        <v>-3.5272560696289474</v>
      </c>
      <c r="P156" s="8" t="str">
        <f t="shared" si="12"/>
        <v>discordant</v>
      </c>
      <c r="Q156" s="8" t="str">
        <f t="shared" si="13"/>
        <v>discordant</v>
      </c>
      <c r="R156" s="36">
        <v>2180</v>
      </c>
      <c r="S156" s="7">
        <v>19</v>
      </c>
      <c r="T156" s="36">
        <v>2260</v>
      </c>
      <c r="U156" s="7">
        <v>25</v>
      </c>
      <c r="V156" s="36">
        <v>2112</v>
      </c>
      <c r="W156" s="7">
        <v>30</v>
      </c>
      <c r="X156" s="37">
        <f t="shared" si="14"/>
        <v>-7.0075757575757507</v>
      </c>
    </row>
    <row r="157" spans="1:24" x14ac:dyDescent="0.65">
      <c r="A157" s="33" t="s">
        <v>379</v>
      </c>
      <c r="B157" s="34">
        <v>0.40699999999999997</v>
      </c>
      <c r="C157" s="7">
        <v>1.9E-2</v>
      </c>
      <c r="D157" s="34">
        <v>5.5599999999999997E-2</v>
      </c>
      <c r="E157" s="7">
        <v>1.4E-3</v>
      </c>
      <c r="F157" s="34">
        <v>5.3100000000000001E-2</v>
      </c>
      <c r="G157" s="7">
        <v>2.0999999999999999E-3</v>
      </c>
      <c r="H157" s="35">
        <v>346</v>
      </c>
      <c r="I157" s="7">
        <v>13</v>
      </c>
      <c r="J157" s="35">
        <v>348.9</v>
      </c>
      <c r="K157" s="7">
        <v>8.4</v>
      </c>
      <c r="L157" s="35">
        <v>316</v>
      </c>
      <c r="M157" s="7">
        <v>85</v>
      </c>
      <c r="N157" s="4" t="str">
        <f t="shared" si="10"/>
        <v>NA</v>
      </c>
      <c r="O157" s="4">
        <f t="shared" si="11"/>
        <v>-0.83815028901733513</v>
      </c>
      <c r="P157" s="8">
        <f t="shared" si="12"/>
        <v>348.9</v>
      </c>
      <c r="Q157" s="8">
        <f t="shared" si="13"/>
        <v>8.4</v>
      </c>
      <c r="R157" s="36">
        <v>342.3</v>
      </c>
      <c r="S157" s="7">
        <v>9.1999999999999993</v>
      </c>
      <c r="T157" s="36">
        <v>348.5</v>
      </c>
      <c r="U157" s="7">
        <v>8.6</v>
      </c>
      <c r="V157" s="36">
        <v>294</v>
      </c>
      <c r="W157" s="7">
        <v>28</v>
      </c>
      <c r="X157" s="37">
        <f t="shared" si="14"/>
        <v>-18.5374149659864</v>
      </c>
    </row>
    <row r="158" spans="1:24" x14ac:dyDescent="0.65">
      <c r="A158" s="33" t="s">
        <v>380</v>
      </c>
      <c r="B158" s="34">
        <v>1.0669999999999999</v>
      </c>
      <c r="C158" s="7">
        <v>5.6000000000000001E-2</v>
      </c>
      <c r="D158" s="34">
        <v>0.10879999999999999</v>
      </c>
      <c r="E158" s="7">
        <v>2.3E-3</v>
      </c>
      <c r="F158" s="34">
        <v>7.1300000000000002E-2</v>
      </c>
      <c r="G158" s="7">
        <v>3.8999999999999998E-3</v>
      </c>
      <c r="H158" s="35">
        <v>733</v>
      </c>
      <c r="I158" s="7">
        <v>27</v>
      </c>
      <c r="J158" s="35">
        <v>665</v>
      </c>
      <c r="K158" s="7">
        <v>14</v>
      </c>
      <c r="L158" s="35">
        <v>920</v>
      </c>
      <c r="M158" s="7">
        <v>100</v>
      </c>
      <c r="N158" s="4">
        <f t="shared" si="10"/>
        <v>27.717391304347828</v>
      </c>
      <c r="O158" s="4">
        <f t="shared" si="11"/>
        <v>9.2769440654843152</v>
      </c>
      <c r="P158" s="8" t="str">
        <f t="shared" si="12"/>
        <v>discordant</v>
      </c>
      <c r="Q158" s="8" t="str">
        <f t="shared" si="13"/>
        <v>discordant</v>
      </c>
      <c r="R158" s="36">
        <v>650</v>
      </c>
      <c r="S158" s="7">
        <v>16</v>
      </c>
      <c r="T158" s="36">
        <v>656</v>
      </c>
      <c r="U158" s="7">
        <v>15</v>
      </c>
      <c r="V158" s="36">
        <v>642</v>
      </c>
      <c r="W158" s="7">
        <v>22</v>
      </c>
      <c r="X158" s="37">
        <f t="shared" si="14"/>
        <v>-2.1806853582554453</v>
      </c>
    </row>
    <row r="159" spans="1:24" x14ac:dyDescent="0.65">
      <c r="A159" s="33" t="s">
        <v>381</v>
      </c>
      <c r="B159" s="34">
        <v>0.28399999999999997</v>
      </c>
      <c r="C159" s="7">
        <v>1.2999999999999999E-2</v>
      </c>
      <c r="D159" s="34">
        <v>4.0430000000000001E-2</v>
      </c>
      <c r="E159" s="7">
        <v>6.6E-4</v>
      </c>
      <c r="F159" s="34">
        <v>5.11E-2</v>
      </c>
      <c r="G159" s="7">
        <v>2.5000000000000001E-3</v>
      </c>
      <c r="H159" s="35">
        <v>254</v>
      </c>
      <c r="I159" s="7">
        <v>11</v>
      </c>
      <c r="J159" s="35">
        <v>255.5</v>
      </c>
      <c r="K159" s="7">
        <v>4.0999999999999996</v>
      </c>
      <c r="L159" s="35">
        <v>230</v>
      </c>
      <c r="M159" s="7">
        <v>100</v>
      </c>
      <c r="N159" s="4" t="str">
        <f t="shared" si="10"/>
        <v>NA</v>
      </c>
      <c r="O159" s="4">
        <f t="shared" si="11"/>
        <v>-0.59055118110235583</v>
      </c>
      <c r="P159" s="8">
        <f t="shared" si="12"/>
        <v>255.5</v>
      </c>
      <c r="Q159" s="8">
        <f t="shared" si="13"/>
        <v>4.0999999999999996</v>
      </c>
      <c r="R159" s="36">
        <v>252.8</v>
      </c>
      <c r="S159" s="7">
        <v>4.3</v>
      </c>
      <c r="T159" s="36">
        <v>255.4</v>
      </c>
      <c r="U159" s="7">
        <v>4.4000000000000004</v>
      </c>
      <c r="V159" s="36">
        <v>226</v>
      </c>
      <c r="W159" s="7">
        <v>19</v>
      </c>
      <c r="X159" s="37">
        <f t="shared" si="14"/>
        <v>-13.008849557522126</v>
      </c>
    </row>
    <row r="160" spans="1:24" x14ac:dyDescent="0.65">
      <c r="A160" s="33" t="s">
        <v>382</v>
      </c>
      <c r="B160" s="34">
        <v>1.8140000000000001</v>
      </c>
      <c r="C160" s="7">
        <v>5.6000000000000001E-2</v>
      </c>
      <c r="D160" s="34">
        <v>0.18440000000000001</v>
      </c>
      <c r="E160" s="7">
        <v>3.8E-3</v>
      </c>
      <c r="F160" s="34">
        <v>7.1199999999999999E-2</v>
      </c>
      <c r="G160" s="7">
        <v>1.6000000000000001E-3</v>
      </c>
      <c r="H160" s="35">
        <v>1048</v>
      </c>
      <c r="I160" s="7">
        <v>20</v>
      </c>
      <c r="J160" s="35">
        <v>1090</v>
      </c>
      <c r="K160" s="7">
        <v>21</v>
      </c>
      <c r="L160" s="35">
        <v>967</v>
      </c>
      <c r="M160" s="7">
        <v>42</v>
      </c>
      <c r="N160" s="4">
        <f t="shared" si="10"/>
        <v>-12.71975180972079</v>
      </c>
      <c r="O160" s="4">
        <f t="shared" si="11"/>
        <v>-4.007633587786259</v>
      </c>
      <c r="P160" s="8" t="str">
        <f t="shared" si="12"/>
        <v>discordant</v>
      </c>
      <c r="Q160" s="8" t="str">
        <f t="shared" si="13"/>
        <v>discordant</v>
      </c>
      <c r="R160" s="36">
        <v>1042</v>
      </c>
      <c r="S160" s="7">
        <v>19</v>
      </c>
      <c r="T160" s="36">
        <v>1090</v>
      </c>
      <c r="U160" s="7">
        <v>21</v>
      </c>
      <c r="V160" s="36">
        <v>948</v>
      </c>
      <c r="W160" s="7">
        <v>36</v>
      </c>
      <c r="X160" s="37">
        <f t="shared" si="14"/>
        <v>-14.978902953586498</v>
      </c>
    </row>
    <row r="161" spans="1:24" x14ac:dyDescent="0.65">
      <c r="A161" s="33" t="s">
        <v>383</v>
      </c>
      <c r="B161" s="34">
        <v>5.1799999999999999E-2</v>
      </c>
      <c r="C161" s="7">
        <v>4.1000000000000003E-3</v>
      </c>
      <c r="D161" s="34">
        <v>8.2699999999999996E-3</v>
      </c>
      <c r="E161" s="7">
        <v>1.4999999999999999E-4</v>
      </c>
      <c r="F161" s="34">
        <v>4.5499999999999999E-2</v>
      </c>
      <c r="G161" s="7">
        <v>3.7000000000000002E-3</v>
      </c>
      <c r="H161" s="35">
        <v>51.2</v>
      </c>
      <c r="I161" s="7">
        <v>3.9</v>
      </c>
      <c r="J161" s="35">
        <v>53.09</v>
      </c>
      <c r="K161" s="7">
        <v>0.95</v>
      </c>
      <c r="L161" s="35">
        <v>0</v>
      </c>
      <c r="M161" s="7">
        <v>140</v>
      </c>
      <c r="N161" s="4" t="str">
        <f t="shared" si="10"/>
        <v>NA</v>
      </c>
      <c r="O161" s="4">
        <f t="shared" si="11"/>
        <v>-3.69140625</v>
      </c>
      <c r="P161" s="8">
        <f t="shared" si="12"/>
        <v>53.09</v>
      </c>
      <c r="Q161" s="8">
        <f t="shared" si="13"/>
        <v>0.95</v>
      </c>
      <c r="R161" s="36">
        <v>53.2</v>
      </c>
      <c r="S161" s="7">
        <v>1</v>
      </c>
      <c r="T161" s="36">
        <v>53.2</v>
      </c>
      <c r="U161" s="7">
        <v>1.1000000000000001</v>
      </c>
      <c r="V161" s="36">
        <v>53.07</v>
      </c>
      <c r="W161" s="7">
        <v>0.97</v>
      </c>
      <c r="X161" s="37">
        <f t="shared" si="14"/>
        <v>-0.24495948746937302</v>
      </c>
    </row>
    <row r="162" spans="1:24" x14ac:dyDescent="0.65">
      <c r="A162" s="33" t="s">
        <v>384</v>
      </c>
      <c r="B162" s="34">
        <v>0.93300000000000005</v>
      </c>
      <c r="C162" s="7">
        <v>2.7E-2</v>
      </c>
      <c r="D162" s="34">
        <v>0.11169999999999999</v>
      </c>
      <c r="E162" s="7">
        <v>1.1000000000000001E-3</v>
      </c>
      <c r="F162" s="34">
        <v>6.0400000000000002E-2</v>
      </c>
      <c r="G162" s="7">
        <v>1.5E-3</v>
      </c>
      <c r="H162" s="35">
        <v>668</v>
      </c>
      <c r="I162" s="7">
        <v>14</v>
      </c>
      <c r="J162" s="35">
        <v>682.4</v>
      </c>
      <c r="K162" s="7">
        <v>6.7</v>
      </c>
      <c r="L162" s="35">
        <v>612</v>
      </c>
      <c r="M162" s="7">
        <v>53</v>
      </c>
      <c r="N162" s="4">
        <f t="shared" si="10"/>
        <v>-11.503267973856211</v>
      </c>
      <c r="O162" s="4">
        <f t="shared" si="11"/>
        <v>-2.1556886227544965</v>
      </c>
      <c r="P162" s="8" t="str">
        <f t="shared" si="12"/>
        <v>discordant</v>
      </c>
      <c r="Q162" s="8" t="str">
        <f t="shared" si="13"/>
        <v>discordant</v>
      </c>
      <c r="R162" s="36">
        <v>662.8</v>
      </c>
      <c r="S162" s="7">
        <v>9.4</v>
      </c>
      <c r="T162" s="36">
        <v>681.5</v>
      </c>
      <c r="U162" s="7">
        <v>6.7</v>
      </c>
      <c r="V162" s="36">
        <v>581</v>
      </c>
      <c r="W162" s="7">
        <v>41</v>
      </c>
      <c r="X162" s="37">
        <f t="shared" si="14"/>
        <v>-17.297762478485367</v>
      </c>
    </row>
    <row r="163" spans="1:24" x14ac:dyDescent="0.65">
      <c r="A163" s="33" t="s">
        <v>385</v>
      </c>
      <c r="B163" s="34">
        <v>0.23</v>
      </c>
      <c r="C163" s="7">
        <v>0.13</v>
      </c>
      <c r="D163" s="34">
        <v>3.9800000000000002E-2</v>
      </c>
      <c r="E163" s="7">
        <v>2.5000000000000001E-3</v>
      </c>
      <c r="F163" s="34">
        <v>4.2999999999999997E-2</v>
      </c>
      <c r="G163" s="7">
        <v>2.5000000000000001E-2</v>
      </c>
      <c r="H163" s="35">
        <v>130</v>
      </c>
      <c r="I163" s="7">
        <v>110</v>
      </c>
      <c r="J163" s="35">
        <v>251</v>
      </c>
      <c r="K163" s="7">
        <v>16</v>
      </c>
      <c r="L163" s="35">
        <v>-610</v>
      </c>
      <c r="M163" s="7">
        <v>770</v>
      </c>
      <c r="N163" s="4" t="str">
        <f t="shared" si="10"/>
        <v>NA</v>
      </c>
      <c r="O163" s="4">
        <f t="shared" si="11"/>
        <v>-93.076923076923066</v>
      </c>
      <c r="P163" s="8">
        <f t="shared" si="12"/>
        <v>251</v>
      </c>
      <c r="Q163" s="8">
        <f t="shared" si="13"/>
        <v>16</v>
      </c>
      <c r="R163" s="36">
        <v>254</v>
      </c>
      <c r="S163" s="7">
        <v>18</v>
      </c>
      <c r="T163" s="36">
        <v>255</v>
      </c>
      <c r="U163" s="7">
        <v>18</v>
      </c>
      <c r="V163" s="36">
        <v>248</v>
      </c>
      <c r="W163" s="7">
        <v>15</v>
      </c>
      <c r="X163" s="37">
        <f t="shared" si="14"/>
        <v>-2.8225806451612954</v>
      </c>
    </row>
    <row r="164" spans="1:24" x14ac:dyDescent="0.65">
      <c r="A164" s="33" t="s">
        <v>386</v>
      </c>
      <c r="B164" s="34">
        <v>4.7E-2</v>
      </c>
      <c r="C164" s="7">
        <v>1.2999999999999999E-2</v>
      </c>
      <c r="D164" s="34">
        <v>8.3700000000000007E-3</v>
      </c>
      <c r="E164" s="7">
        <v>3.3E-4</v>
      </c>
      <c r="F164" s="34">
        <v>0.04</v>
      </c>
      <c r="G164" s="7">
        <v>1.2E-2</v>
      </c>
      <c r="H164" s="35">
        <v>46</v>
      </c>
      <c r="I164" s="7">
        <v>12</v>
      </c>
      <c r="J164" s="35">
        <v>53.7</v>
      </c>
      <c r="K164" s="7">
        <v>2.1</v>
      </c>
      <c r="L164" s="35">
        <v>-270</v>
      </c>
      <c r="M164" s="7">
        <v>390</v>
      </c>
      <c r="N164" s="4" t="str">
        <f t="shared" si="10"/>
        <v>NA</v>
      </c>
      <c r="O164" s="4">
        <f t="shared" si="11"/>
        <v>-16.739130434782609</v>
      </c>
      <c r="P164" s="8">
        <f t="shared" si="12"/>
        <v>53.7</v>
      </c>
      <c r="Q164" s="8">
        <f t="shared" si="13"/>
        <v>2.1</v>
      </c>
      <c r="R164" s="36">
        <v>54.7</v>
      </c>
      <c r="S164" s="7">
        <v>2.2999999999999998</v>
      </c>
      <c r="T164" s="36">
        <v>54.7</v>
      </c>
      <c r="U164" s="7">
        <v>2.2999999999999998</v>
      </c>
      <c r="V164" s="36">
        <v>53.7</v>
      </c>
      <c r="W164" s="7">
        <v>2.1</v>
      </c>
      <c r="X164" s="37">
        <f t="shared" si="14"/>
        <v>-1.8621973929236475</v>
      </c>
    </row>
    <row r="165" spans="1:24" x14ac:dyDescent="0.65">
      <c r="A165" s="33" t="s">
        <v>387</v>
      </c>
      <c r="B165" s="34">
        <v>0.90200000000000002</v>
      </c>
      <c r="C165" s="7">
        <v>4.9000000000000002E-2</v>
      </c>
      <c r="D165" s="34">
        <v>0.1116</v>
      </c>
      <c r="E165" s="7">
        <v>2.5000000000000001E-3</v>
      </c>
      <c r="F165" s="34">
        <v>5.8599999999999999E-2</v>
      </c>
      <c r="G165" s="7">
        <v>3.0999999999999999E-3</v>
      </c>
      <c r="H165" s="35">
        <v>649</v>
      </c>
      <c r="I165" s="7">
        <v>27</v>
      </c>
      <c r="J165" s="35">
        <v>682</v>
      </c>
      <c r="K165" s="7">
        <v>14</v>
      </c>
      <c r="L165" s="35">
        <v>520</v>
      </c>
      <c r="M165" s="7">
        <v>120</v>
      </c>
      <c r="N165" s="4">
        <f t="shared" si="10"/>
        <v>-31.15384615384616</v>
      </c>
      <c r="O165" s="4">
        <f t="shared" si="11"/>
        <v>-5.0847457627118615</v>
      </c>
      <c r="P165" s="8" t="str">
        <f t="shared" si="12"/>
        <v>discordant</v>
      </c>
      <c r="Q165" s="8" t="str">
        <f t="shared" si="13"/>
        <v>discordant</v>
      </c>
      <c r="R165" s="36">
        <v>658</v>
      </c>
      <c r="S165" s="7">
        <v>14</v>
      </c>
      <c r="T165" s="36">
        <v>682</v>
      </c>
      <c r="U165" s="7">
        <v>15</v>
      </c>
      <c r="V165" s="36">
        <v>584</v>
      </c>
      <c r="W165" s="7">
        <v>39</v>
      </c>
      <c r="X165" s="37">
        <f t="shared" si="14"/>
        <v>-16.780821917808225</v>
      </c>
    </row>
    <row r="166" spans="1:24" x14ac:dyDescent="0.65">
      <c r="A166" s="33" t="s">
        <v>388</v>
      </c>
      <c r="B166" s="34">
        <v>0.192</v>
      </c>
      <c r="C166" s="7">
        <v>0.05</v>
      </c>
      <c r="D166" s="34">
        <v>3.5999999999999997E-2</v>
      </c>
      <c r="E166" s="7">
        <v>1.1999999999999999E-3</v>
      </c>
      <c r="F166" s="34">
        <v>3.9E-2</v>
      </c>
      <c r="G166" s="7">
        <v>0.01</v>
      </c>
      <c r="H166" s="35">
        <v>168</v>
      </c>
      <c r="I166" s="7">
        <v>43</v>
      </c>
      <c r="J166" s="35">
        <v>228.1</v>
      </c>
      <c r="K166" s="7">
        <v>7.2</v>
      </c>
      <c r="L166" s="35">
        <v>-300</v>
      </c>
      <c r="M166" s="7">
        <v>370</v>
      </c>
      <c r="N166" s="4" t="str">
        <f t="shared" si="10"/>
        <v>NA</v>
      </c>
      <c r="O166" s="4">
        <f t="shared" si="11"/>
        <v>-35.773809523809518</v>
      </c>
      <c r="P166" s="8">
        <f t="shared" si="12"/>
        <v>228.1</v>
      </c>
      <c r="Q166" s="8">
        <f t="shared" si="13"/>
        <v>7.2</v>
      </c>
      <c r="R166" s="36">
        <v>229.7</v>
      </c>
      <c r="S166" s="7">
        <v>8.1</v>
      </c>
      <c r="T166" s="36">
        <v>231.2</v>
      </c>
      <c r="U166" s="7">
        <v>8.1</v>
      </c>
      <c r="V166" s="36">
        <v>212</v>
      </c>
      <c r="W166" s="7">
        <v>16</v>
      </c>
      <c r="X166" s="37">
        <f t="shared" si="14"/>
        <v>-9.0566037735849108</v>
      </c>
    </row>
    <row r="167" spans="1:24" x14ac:dyDescent="0.65">
      <c r="A167" s="33" t="s">
        <v>389</v>
      </c>
      <c r="B167" s="34">
        <v>0.95699999999999996</v>
      </c>
      <c r="C167" s="7">
        <v>3.3000000000000002E-2</v>
      </c>
      <c r="D167" s="34">
        <v>0.11260000000000001</v>
      </c>
      <c r="E167" s="7">
        <v>2.5000000000000001E-3</v>
      </c>
      <c r="F167" s="34">
        <v>6.1199999999999997E-2</v>
      </c>
      <c r="G167" s="7">
        <v>1.9E-3</v>
      </c>
      <c r="H167" s="35">
        <v>680</v>
      </c>
      <c r="I167" s="7">
        <v>17</v>
      </c>
      <c r="J167" s="35">
        <v>688</v>
      </c>
      <c r="K167" s="7">
        <v>14</v>
      </c>
      <c r="L167" s="35">
        <v>643</v>
      </c>
      <c r="M167" s="7">
        <v>73</v>
      </c>
      <c r="N167" s="4">
        <f t="shared" si="10"/>
        <v>-6.998444790046662</v>
      </c>
      <c r="O167" s="4">
        <f t="shared" si="11"/>
        <v>-1.1764705882352899</v>
      </c>
      <c r="P167" s="8" t="str">
        <f t="shared" si="12"/>
        <v>discordant</v>
      </c>
      <c r="Q167" s="8" t="str">
        <f t="shared" si="13"/>
        <v>discordant</v>
      </c>
      <c r="R167" s="36">
        <v>659</v>
      </c>
      <c r="S167" s="7">
        <v>14</v>
      </c>
      <c r="T167" s="36">
        <v>686</v>
      </c>
      <c r="U167" s="7">
        <v>15</v>
      </c>
      <c r="V167" s="36">
        <v>586</v>
      </c>
      <c r="W167" s="7">
        <v>34</v>
      </c>
      <c r="X167" s="37">
        <f t="shared" si="14"/>
        <v>-17.064846416382252</v>
      </c>
    </row>
    <row r="168" spans="1:24" x14ac:dyDescent="0.65">
      <c r="A168" s="33" t="s">
        <v>390</v>
      </c>
      <c r="B168" s="34">
        <v>1.4870000000000001</v>
      </c>
      <c r="C168" s="7">
        <v>5.7000000000000002E-2</v>
      </c>
      <c r="D168" s="34">
        <v>0.15329999999999999</v>
      </c>
      <c r="E168" s="7">
        <v>3.5999999999999999E-3</v>
      </c>
      <c r="F168" s="34">
        <v>6.9199999999999998E-2</v>
      </c>
      <c r="G168" s="7">
        <v>1.6000000000000001E-3</v>
      </c>
      <c r="H168" s="35">
        <v>922</v>
      </c>
      <c r="I168" s="7">
        <v>23</v>
      </c>
      <c r="J168" s="35">
        <v>919</v>
      </c>
      <c r="K168" s="7">
        <v>20</v>
      </c>
      <c r="L168" s="35">
        <v>919</v>
      </c>
      <c r="M168" s="7">
        <v>58</v>
      </c>
      <c r="N168" s="4">
        <f t="shared" si="10"/>
        <v>0</v>
      </c>
      <c r="O168" s="4">
        <f t="shared" si="11"/>
        <v>0.32537960954446987</v>
      </c>
      <c r="P168" s="8">
        <f t="shared" si="12"/>
        <v>919</v>
      </c>
      <c r="Q168" s="8">
        <f t="shared" si="13"/>
        <v>20</v>
      </c>
      <c r="R168" s="36">
        <v>898</v>
      </c>
      <c r="S168" s="7">
        <v>21</v>
      </c>
      <c r="T168" s="36">
        <v>916</v>
      </c>
      <c r="U168" s="7">
        <v>20</v>
      </c>
      <c r="V168" s="36">
        <v>863</v>
      </c>
      <c r="W168" s="7">
        <v>27</v>
      </c>
      <c r="X168" s="37">
        <f t="shared" si="14"/>
        <v>-6.1413673232908508</v>
      </c>
    </row>
    <row r="169" spans="1:24" x14ac:dyDescent="0.65">
      <c r="A169" s="33" t="s">
        <v>391</v>
      </c>
      <c r="B169" s="34">
        <v>0.82499999999999996</v>
      </c>
      <c r="C169" s="7">
        <v>2.3E-2</v>
      </c>
      <c r="D169" s="34">
        <v>9.7799999999999998E-2</v>
      </c>
      <c r="E169" s="7">
        <v>1.6999999999999999E-3</v>
      </c>
      <c r="F169" s="34">
        <v>6.0999999999999999E-2</v>
      </c>
      <c r="G169" s="7">
        <v>1.1999999999999999E-3</v>
      </c>
      <c r="H169" s="35">
        <v>610</v>
      </c>
      <c r="I169" s="7">
        <v>13</v>
      </c>
      <c r="J169" s="35">
        <v>601.6</v>
      </c>
      <c r="K169" s="7">
        <v>9.9</v>
      </c>
      <c r="L169" s="35">
        <v>633</v>
      </c>
      <c r="M169" s="7">
        <v>43</v>
      </c>
      <c r="N169" s="4">
        <f t="shared" si="10"/>
        <v>4.9605055292259124</v>
      </c>
      <c r="O169" s="4">
        <f t="shared" si="11"/>
        <v>1.377049180327873</v>
      </c>
      <c r="P169" s="8">
        <f t="shared" si="12"/>
        <v>601.6</v>
      </c>
      <c r="Q169" s="8">
        <f t="shared" si="13"/>
        <v>9.9</v>
      </c>
      <c r="R169" s="36">
        <v>592</v>
      </c>
      <c r="S169" s="7">
        <v>11</v>
      </c>
      <c r="T169" s="36">
        <v>600</v>
      </c>
      <c r="U169" s="7">
        <v>9.9</v>
      </c>
      <c r="V169" s="36">
        <v>556</v>
      </c>
      <c r="W169" s="7">
        <v>24</v>
      </c>
      <c r="X169" s="37">
        <f t="shared" si="14"/>
        <v>-7.9136690647482055</v>
      </c>
    </row>
    <row r="170" spans="1:24" x14ac:dyDescent="0.65">
      <c r="A170" s="33" t="s">
        <v>392</v>
      </c>
      <c r="B170" s="34">
        <v>0.82199999999999995</v>
      </c>
      <c r="C170" s="7">
        <v>3.2000000000000001E-2</v>
      </c>
      <c r="D170" s="34">
        <v>0.1041</v>
      </c>
      <c r="E170" s="7">
        <v>1.8E-3</v>
      </c>
      <c r="F170" s="34">
        <v>5.7099999999999998E-2</v>
      </c>
      <c r="G170" s="7">
        <v>1.9E-3</v>
      </c>
      <c r="H170" s="35">
        <v>608</v>
      </c>
      <c r="I170" s="7">
        <v>18</v>
      </c>
      <c r="J170" s="35">
        <v>638</v>
      </c>
      <c r="K170" s="7">
        <v>10</v>
      </c>
      <c r="L170" s="35">
        <v>477</v>
      </c>
      <c r="M170" s="7">
        <v>73</v>
      </c>
      <c r="N170" s="4">
        <f t="shared" si="10"/>
        <v>-33.75262054507337</v>
      </c>
      <c r="O170" s="4">
        <f t="shared" si="11"/>
        <v>-4.9342105263157947</v>
      </c>
      <c r="P170" s="8" t="str">
        <f t="shared" si="12"/>
        <v>discordant</v>
      </c>
      <c r="Q170" s="8" t="str">
        <f t="shared" si="13"/>
        <v>discordant</v>
      </c>
      <c r="R170" s="36">
        <v>605</v>
      </c>
      <c r="S170" s="7">
        <v>15</v>
      </c>
      <c r="T170" s="36">
        <v>638</v>
      </c>
      <c r="U170" s="7">
        <v>10</v>
      </c>
      <c r="V170" s="36">
        <v>471</v>
      </c>
      <c r="W170" s="7">
        <v>54</v>
      </c>
      <c r="X170" s="37">
        <f t="shared" si="14"/>
        <v>-35.456475583864119</v>
      </c>
    </row>
    <row r="171" spans="1:24" x14ac:dyDescent="0.65">
      <c r="A171" s="33" t="s">
        <v>393</v>
      </c>
      <c r="B171" s="34">
        <v>5.9200000000000003E-2</v>
      </c>
      <c r="C171" s="7">
        <v>5.8999999999999999E-3</v>
      </c>
      <c r="D171" s="34">
        <v>8.2199999999999999E-3</v>
      </c>
      <c r="E171" s="7">
        <v>2.5999999999999998E-4</v>
      </c>
      <c r="F171" s="34">
        <v>5.0799999999999998E-2</v>
      </c>
      <c r="G171" s="7">
        <v>4.1999999999999997E-3</v>
      </c>
      <c r="H171" s="35">
        <v>58.2</v>
      </c>
      <c r="I171" s="7">
        <v>5.6</v>
      </c>
      <c r="J171" s="35">
        <v>52.8</v>
      </c>
      <c r="K171" s="7">
        <v>1.7</v>
      </c>
      <c r="L171" s="35">
        <v>230</v>
      </c>
      <c r="M171" s="7">
        <v>170</v>
      </c>
      <c r="N171" s="4" t="str">
        <f t="shared" si="10"/>
        <v>NA</v>
      </c>
      <c r="O171" s="4">
        <f t="shared" si="11"/>
        <v>9.2783505154639272</v>
      </c>
      <c r="P171" s="8">
        <f t="shared" si="12"/>
        <v>52.8</v>
      </c>
      <c r="Q171" s="8">
        <f t="shared" si="13"/>
        <v>1.7</v>
      </c>
      <c r="R171" s="36">
        <v>52.4</v>
      </c>
      <c r="S171" s="7">
        <v>1.6</v>
      </c>
      <c r="T171" s="36">
        <v>52.4</v>
      </c>
      <c r="U171" s="7">
        <v>1.6</v>
      </c>
      <c r="V171" s="36">
        <v>52.8</v>
      </c>
      <c r="W171" s="7">
        <v>1.7</v>
      </c>
      <c r="X171" s="37">
        <f t="shared" si="14"/>
        <v>0.75757575757575069</v>
      </c>
    </row>
    <row r="172" spans="1:24" x14ac:dyDescent="0.65">
      <c r="A172" s="33" t="s">
        <v>394</v>
      </c>
      <c r="B172" s="34">
        <v>0.56000000000000005</v>
      </c>
      <c r="C172" s="7">
        <v>0.13</v>
      </c>
      <c r="D172" s="34">
        <v>4.4299999999999999E-2</v>
      </c>
      <c r="E172" s="7">
        <v>1.6000000000000001E-3</v>
      </c>
      <c r="F172" s="34">
        <v>8.4000000000000005E-2</v>
      </c>
      <c r="G172" s="7">
        <v>1.4E-2</v>
      </c>
      <c r="H172" s="35">
        <v>417</v>
      </c>
      <c r="I172" s="7">
        <v>69</v>
      </c>
      <c r="J172" s="35">
        <v>279.3</v>
      </c>
      <c r="K172" s="7">
        <v>9.6999999999999993</v>
      </c>
      <c r="L172" s="35">
        <v>1040</v>
      </c>
      <c r="M172" s="7">
        <v>280</v>
      </c>
      <c r="N172" s="4" t="str">
        <f t="shared" si="10"/>
        <v>NA</v>
      </c>
      <c r="O172" s="4">
        <f t="shared" si="11"/>
        <v>33.021582733812949</v>
      </c>
      <c r="P172" s="8">
        <f t="shared" si="12"/>
        <v>279.3</v>
      </c>
      <c r="Q172" s="8">
        <f t="shared" si="13"/>
        <v>9.6999999999999993</v>
      </c>
      <c r="R172" s="36">
        <v>268.39999999999998</v>
      </c>
      <c r="S172" s="7">
        <v>7.9</v>
      </c>
      <c r="T172" s="36">
        <v>268.10000000000002</v>
      </c>
      <c r="U172" s="7">
        <v>7.3</v>
      </c>
      <c r="V172" s="36">
        <v>279</v>
      </c>
      <c r="W172" s="7">
        <v>17</v>
      </c>
      <c r="X172" s="37">
        <f t="shared" si="14"/>
        <v>3.9068100358422839</v>
      </c>
    </row>
    <row r="173" spans="1:24" x14ac:dyDescent="0.65">
      <c r="A173" s="33" t="s">
        <v>395</v>
      </c>
      <c r="B173" s="34">
        <v>1.1719999999999999</v>
      </c>
      <c r="C173" s="7">
        <v>5.8999999999999997E-2</v>
      </c>
      <c r="D173" s="34">
        <v>0.1298</v>
      </c>
      <c r="E173" s="7">
        <v>3.0999999999999999E-3</v>
      </c>
      <c r="F173" s="34">
        <v>6.6199999999999995E-2</v>
      </c>
      <c r="G173" s="7">
        <v>2.8999999999999998E-3</v>
      </c>
      <c r="H173" s="35">
        <v>790</v>
      </c>
      <c r="I173" s="7">
        <v>25</v>
      </c>
      <c r="J173" s="35">
        <v>787</v>
      </c>
      <c r="K173" s="7">
        <v>18</v>
      </c>
      <c r="L173" s="35">
        <v>782</v>
      </c>
      <c r="M173" s="7">
        <v>90</v>
      </c>
      <c r="N173" s="4">
        <f t="shared" si="10"/>
        <v>-0.63938618925831747</v>
      </c>
      <c r="O173" s="4">
        <f t="shared" si="11"/>
        <v>0.37974683544304355</v>
      </c>
      <c r="P173" s="8">
        <f t="shared" si="12"/>
        <v>787</v>
      </c>
      <c r="Q173" s="8">
        <f t="shared" si="13"/>
        <v>18</v>
      </c>
      <c r="R173" s="36">
        <v>748</v>
      </c>
      <c r="S173" s="7">
        <v>17</v>
      </c>
      <c r="T173" s="36">
        <v>783</v>
      </c>
      <c r="U173" s="7">
        <v>18</v>
      </c>
      <c r="V173" s="36">
        <v>664</v>
      </c>
      <c r="W173" s="7">
        <v>42</v>
      </c>
      <c r="X173" s="37">
        <f t="shared" si="14"/>
        <v>-17.921686746987959</v>
      </c>
    </row>
    <row r="174" spans="1:24" x14ac:dyDescent="0.65">
      <c r="A174" s="33" t="s">
        <v>396</v>
      </c>
      <c r="B174" s="34">
        <v>0.45</v>
      </c>
      <c r="C174" s="7">
        <v>1.9E-2</v>
      </c>
      <c r="D174" s="34">
        <v>5.6520000000000001E-2</v>
      </c>
      <c r="E174" s="7">
        <v>7.6000000000000004E-4</v>
      </c>
      <c r="F174" s="34">
        <v>5.7299999999999997E-2</v>
      </c>
      <c r="G174" s="7">
        <v>2.5999999999999999E-3</v>
      </c>
      <c r="H174" s="35">
        <v>376</v>
      </c>
      <c r="I174" s="7">
        <v>14</v>
      </c>
      <c r="J174" s="35">
        <v>355.8</v>
      </c>
      <c r="K174" s="7">
        <v>5.3</v>
      </c>
      <c r="L174" s="35">
        <v>470</v>
      </c>
      <c r="M174" s="7">
        <v>100</v>
      </c>
      <c r="N174" s="4" t="str">
        <f t="shared" si="10"/>
        <v>NA</v>
      </c>
      <c r="O174" s="4">
        <f t="shared" si="11"/>
        <v>5.3723404255319167</v>
      </c>
      <c r="P174" s="8">
        <f t="shared" si="12"/>
        <v>355.8</v>
      </c>
      <c r="Q174" s="8">
        <f t="shared" si="13"/>
        <v>5.3</v>
      </c>
      <c r="R174" s="36">
        <v>350.1</v>
      </c>
      <c r="S174" s="7">
        <v>5.5</v>
      </c>
      <c r="T174" s="36">
        <v>353.7</v>
      </c>
      <c r="U174" s="7">
        <v>5.8</v>
      </c>
      <c r="V174" s="36">
        <v>336</v>
      </c>
      <c r="W174" s="7">
        <v>15</v>
      </c>
      <c r="X174" s="37">
        <f t="shared" si="14"/>
        <v>-5.2678571428571388</v>
      </c>
    </row>
    <row r="175" spans="1:24" x14ac:dyDescent="0.65">
      <c r="A175" s="33" t="s">
        <v>397</v>
      </c>
      <c r="B175" s="34">
        <v>1.82</v>
      </c>
      <c r="C175" s="7">
        <v>0.11</v>
      </c>
      <c r="D175" s="34">
        <v>0.19040000000000001</v>
      </c>
      <c r="E175" s="7">
        <v>6.7999999999999996E-3</v>
      </c>
      <c r="F175" s="34">
        <v>6.9500000000000006E-2</v>
      </c>
      <c r="G175" s="7">
        <v>4.0000000000000001E-3</v>
      </c>
      <c r="H175" s="35">
        <v>1044</v>
      </c>
      <c r="I175" s="7">
        <v>40</v>
      </c>
      <c r="J175" s="35">
        <v>1122</v>
      </c>
      <c r="K175" s="7">
        <v>37</v>
      </c>
      <c r="L175" s="35">
        <v>860</v>
      </c>
      <c r="M175" s="7">
        <v>120</v>
      </c>
      <c r="N175" s="4">
        <f t="shared" si="10"/>
        <v>-30.465116279069775</v>
      </c>
      <c r="O175" s="4">
        <f t="shared" si="11"/>
        <v>-7.4712643678160902</v>
      </c>
      <c r="P175" s="8" t="str">
        <f t="shared" si="12"/>
        <v>discordant</v>
      </c>
      <c r="Q175" s="8" t="str">
        <f t="shared" si="13"/>
        <v>discordant</v>
      </c>
      <c r="R175" s="36">
        <v>1022</v>
      </c>
      <c r="S175" s="7">
        <v>34</v>
      </c>
      <c r="T175" s="36">
        <v>1119</v>
      </c>
      <c r="U175" s="7">
        <v>37</v>
      </c>
      <c r="V175" s="36">
        <v>810</v>
      </c>
      <c r="W175" s="7">
        <v>90</v>
      </c>
      <c r="X175" s="37">
        <f t="shared" si="14"/>
        <v>-38.148148148148152</v>
      </c>
    </row>
    <row r="176" spans="1:24" x14ac:dyDescent="0.65">
      <c r="A176" s="33" t="s">
        <v>398</v>
      </c>
      <c r="B176" s="34">
        <v>0.35099999999999998</v>
      </c>
      <c r="C176" s="7">
        <v>1.4999999999999999E-2</v>
      </c>
      <c r="D176" s="34">
        <v>4.7559999999999998E-2</v>
      </c>
      <c r="E176" s="7">
        <v>7.6000000000000004E-4</v>
      </c>
      <c r="F176" s="34">
        <v>5.3400000000000003E-2</v>
      </c>
      <c r="G176" s="7">
        <v>2.3E-3</v>
      </c>
      <c r="H176" s="35">
        <v>304</v>
      </c>
      <c r="I176" s="7">
        <v>12</v>
      </c>
      <c r="J176" s="35">
        <v>299.5</v>
      </c>
      <c r="K176" s="7">
        <v>4.7</v>
      </c>
      <c r="L176" s="35">
        <v>320</v>
      </c>
      <c r="M176" s="7">
        <v>90</v>
      </c>
      <c r="N176" s="4" t="str">
        <f t="shared" si="10"/>
        <v>NA</v>
      </c>
      <c r="O176" s="4">
        <f t="shared" si="11"/>
        <v>1.4802631578947398</v>
      </c>
      <c r="P176" s="8">
        <f t="shared" si="12"/>
        <v>299.5</v>
      </c>
      <c r="Q176" s="8">
        <f t="shared" si="13"/>
        <v>4.7</v>
      </c>
      <c r="R176" s="36">
        <v>292.3</v>
      </c>
      <c r="S176" s="7">
        <v>4.9000000000000004</v>
      </c>
      <c r="T176" s="36">
        <v>298.60000000000002</v>
      </c>
      <c r="U176" s="7">
        <v>4.8</v>
      </c>
      <c r="V176" s="36">
        <v>241</v>
      </c>
      <c r="W176" s="7">
        <v>26</v>
      </c>
      <c r="X176" s="37">
        <f t="shared" si="14"/>
        <v>-23.900414937759351</v>
      </c>
    </row>
    <row r="177" spans="1:24" x14ac:dyDescent="0.65">
      <c r="A177" s="33" t="s">
        <v>399</v>
      </c>
      <c r="B177" s="34">
        <v>0.50700000000000001</v>
      </c>
      <c r="C177" s="7">
        <v>0.01</v>
      </c>
      <c r="D177" s="34">
        <v>6.6269999999999996E-2</v>
      </c>
      <c r="E177" s="7">
        <v>9.7999999999999997E-4</v>
      </c>
      <c r="F177" s="34">
        <v>5.543E-2</v>
      </c>
      <c r="G177" s="7">
        <v>8.4999999999999995E-4</v>
      </c>
      <c r="H177" s="35">
        <v>416.2</v>
      </c>
      <c r="I177" s="7">
        <v>6.7</v>
      </c>
      <c r="J177" s="35">
        <v>413.6</v>
      </c>
      <c r="K177" s="7">
        <v>5.9</v>
      </c>
      <c r="L177" s="35">
        <v>425</v>
      </c>
      <c r="M177" s="7">
        <v>34</v>
      </c>
      <c r="N177" s="4" t="str">
        <f t="shared" si="10"/>
        <v>NA</v>
      </c>
      <c r="O177" s="4">
        <f t="shared" si="11"/>
        <v>0.6246996636232609</v>
      </c>
      <c r="P177" s="8">
        <f t="shared" si="12"/>
        <v>413.6</v>
      </c>
      <c r="Q177" s="8">
        <f t="shared" si="13"/>
        <v>5.9</v>
      </c>
      <c r="R177" s="36">
        <v>407.5</v>
      </c>
      <c r="S177" s="7">
        <v>6.1</v>
      </c>
      <c r="T177" s="36">
        <v>412.9</v>
      </c>
      <c r="U177" s="7">
        <v>6</v>
      </c>
      <c r="V177" s="36">
        <v>379</v>
      </c>
      <c r="W177" s="7">
        <v>15</v>
      </c>
      <c r="X177" s="37">
        <f t="shared" si="14"/>
        <v>-8.9445910290237407</v>
      </c>
    </row>
    <row r="178" spans="1:24" x14ac:dyDescent="0.65">
      <c r="A178" s="33" t="s">
        <v>400</v>
      </c>
      <c r="B178" s="34">
        <v>0.33200000000000002</v>
      </c>
      <c r="C178" s="7">
        <v>1.2999999999999999E-2</v>
      </c>
      <c r="D178" s="34">
        <v>4.632E-2</v>
      </c>
      <c r="E178" s="7">
        <v>8.7000000000000001E-4</v>
      </c>
      <c r="F178" s="34">
        <v>5.1900000000000002E-2</v>
      </c>
      <c r="G178" s="7">
        <v>2E-3</v>
      </c>
      <c r="H178" s="35">
        <v>290</v>
      </c>
      <c r="I178" s="7">
        <v>10</v>
      </c>
      <c r="J178" s="35">
        <v>291.89999999999998</v>
      </c>
      <c r="K178" s="7">
        <v>5.3</v>
      </c>
      <c r="L178" s="35">
        <v>266</v>
      </c>
      <c r="M178" s="7">
        <v>81</v>
      </c>
      <c r="N178" s="4" t="str">
        <f t="shared" si="10"/>
        <v>NA</v>
      </c>
      <c r="O178" s="4">
        <f t="shared" si="11"/>
        <v>-0.6551724137930961</v>
      </c>
      <c r="P178" s="8">
        <f t="shared" si="12"/>
        <v>291.89999999999998</v>
      </c>
      <c r="Q178" s="8">
        <f t="shared" si="13"/>
        <v>5.3</v>
      </c>
      <c r="R178" s="36">
        <v>287.8</v>
      </c>
      <c r="S178" s="7">
        <v>6.5</v>
      </c>
      <c r="T178" s="36">
        <v>291.60000000000002</v>
      </c>
      <c r="U178" s="7">
        <v>5.6</v>
      </c>
      <c r="V178" s="36">
        <v>250</v>
      </c>
      <c r="W178" s="7">
        <v>24</v>
      </c>
      <c r="X178" s="37">
        <f t="shared" si="14"/>
        <v>-16.640000000000015</v>
      </c>
    </row>
    <row r="179" spans="1:24" x14ac:dyDescent="0.65">
      <c r="A179" s="33" t="s">
        <v>401</v>
      </c>
      <c r="B179" s="34">
        <v>0.39900000000000002</v>
      </c>
      <c r="C179" s="7">
        <v>9.1000000000000004E-3</v>
      </c>
      <c r="D179" s="34">
        <v>5.4109999999999998E-2</v>
      </c>
      <c r="E179" s="7">
        <v>7.2999999999999996E-4</v>
      </c>
      <c r="F179" s="34">
        <v>5.3100000000000001E-2</v>
      </c>
      <c r="G179" s="7">
        <v>1.2999999999999999E-3</v>
      </c>
      <c r="H179" s="35">
        <v>340.7</v>
      </c>
      <c r="I179" s="7">
        <v>6.6</v>
      </c>
      <c r="J179" s="35">
        <v>339.7</v>
      </c>
      <c r="K179" s="7">
        <v>4.5</v>
      </c>
      <c r="L179" s="35">
        <v>325</v>
      </c>
      <c r="M179" s="7">
        <v>54</v>
      </c>
      <c r="N179" s="4" t="str">
        <f t="shared" si="10"/>
        <v>NA</v>
      </c>
      <c r="O179" s="4">
        <f t="shared" si="11"/>
        <v>0.29351335485763741</v>
      </c>
      <c r="P179" s="8">
        <f t="shared" si="12"/>
        <v>339.7</v>
      </c>
      <c r="Q179" s="8">
        <f t="shared" si="13"/>
        <v>4.5</v>
      </c>
      <c r="R179" s="36">
        <v>331.9</v>
      </c>
      <c r="S179" s="7">
        <v>4.7</v>
      </c>
      <c r="T179" s="36">
        <v>339.1</v>
      </c>
      <c r="U179" s="7">
        <v>4.7</v>
      </c>
      <c r="V179" s="36">
        <v>274</v>
      </c>
      <c r="W179" s="7">
        <v>26</v>
      </c>
      <c r="X179" s="37">
        <f t="shared" si="14"/>
        <v>-23.759124087591246</v>
      </c>
    </row>
    <row r="180" spans="1:24" x14ac:dyDescent="0.65">
      <c r="A180" s="33" t="s">
        <v>402</v>
      </c>
      <c r="B180" s="34">
        <v>5.4100000000000002E-2</v>
      </c>
      <c r="C180" s="7">
        <v>3.2000000000000002E-3</v>
      </c>
      <c r="D180" s="34">
        <v>8.2500000000000004E-3</v>
      </c>
      <c r="E180" s="7">
        <v>1.3999999999999999E-4</v>
      </c>
      <c r="F180" s="34">
        <v>4.7399999999999998E-2</v>
      </c>
      <c r="G180" s="7">
        <v>2.7000000000000001E-3</v>
      </c>
      <c r="H180" s="35">
        <v>53.4</v>
      </c>
      <c r="I180" s="7">
        <v>3.1</v>
      </c>
      <c r="J180" s="35">
        <v>52.94</v>
      </c>
      <c r="K180" s="7">
        <v>0.88</v>
      </c>
      <c r="L180" s="35">
        <v>80</v>
      </c>
      <c r="M180" s="7">
        <v>110</v>
      </c>
      <c r="N180" s="4" t="str">
        <f t="shared" si="10"/>
        <v>NA</v>
      </c>
      <c r="O180" s="4">
        <f t="shared" si="11"/>
        <v>0.86142322097377644</v>
      </c>
      <c r="P180" s="8">
        <f t="shared" si="12"/>
        <v>52.94</v>
      </c>
      <c r="Q180" s="8">
        <f t="shared" si="13"/>
        <v>0.88</v>
      </c>
      <c r="R180" s="36">
        <v>52.88</v>
      </c>
      <c r="S180" s="7">
        <v>0.92</v>
      </c>
      <c r="T180" s="36">
        <v>52.91</v>
      </c>
      <c r="U180" s="7">
        <v>0.91</v>
      </c>
      <c r="V180" s="36">
        <v>52.98</v>
      </c>
      <c r="W180" s="7">
        <v>0.89</v>
      </c>
      <c r="X180" s="37">
        <f t="shared" si="14"/>
        <v>0.13212533031331475</v>
      </c>
    </row>
    <row r="181" spans="1:24" x14ac:dyDescent="0.65">
      <c r="A181" s="33" t="s">
        <v>403</v>
      </c>
      <c r="B181" s="34">
        <v>5.3600000000000002E-2</v>
      </c>
      <c r="C181" s="7">
        <v>3.5000000000000001E-3</v>
      </c>
      <c r="D181" s="34">
        <v>8.3899999999999999E-3</v>
      </c>
      <c r="E181" s="7">
        <v>1.2E-4</v>
      </c>
      <c r="F181" s="34">
        <v>4.65E-2</v>
      </c>
      <c r="G181" s="7">
        <v>3.0999999999999999E-3</v>
      </c>
      <c r="H181" s="35">
        <v>52.9</v>
      </c>
      <c r="I181" s="7">
        <v>3.4</v>
      </c>
      <c r="J181" s="35">
        <v>53.87</v>
      </c>
      <c r="K181" s="7">
        <v>0.76</v>
      </c>
      <c r="L181" s="35">
        <v>40</v>
      </c>
      <c r="M181" s="7">
        <v>130</v>
      </c>
      <c r="N181" s="4" t="str">
        <f t="shared" si="10"/>
        <v>NA</v>
      </c>
      <c r="O181" s="4">
        <f t="shared" si="11"/>
        <v>-1.8336483931947072</v>
      </c>
      <c r="P181" s="8">
        <f t="shared" si="12"/>
        <v>53.87</v>
      </c>
      <c r="Q181" s="8">
        <f t="shared" si="13"/>
        <v>0.76</v>
      </c>
      <c r="R181" s="36">
        <v>53.83</v>
      </c>
      <c r="S181" s="7">
        <v>0.88</v>
      </c>
      <c r="T181" s="36">
        <v>53.9</v>
      </c>
      <c r="U181" s="7">
        <v>0.86</v>
      </c>
      <c r="V181" s="36">
        <v>53.66</v>
      </c>
      <c r="W181" s="7">
        <v>0.88</v>
      </c>
      <c r="X181" s="37">
        <f t="shared" si="14"/>
        <v>-0.44726052925830118</v>
      </c>
    </row>
    <row r="182" spans="1:24" x14ac:dyDescent="0.65">
      <c r="A182" s="33" t="s">
        <v>404</v>
      </c>
      <c r="B182" s="34">
        <v>5.79E-2</v>
      </c>
      <c r="C182" s="7">
        <v>3.5000000000000001E-3</v>
      </c>
      <c r="D182" s="34">
        <v>8.3599999999999994E-3</v>
      </c>
      <c r="E182" s="7">
        <v>1.6000000000000001E-4</v>
      </c>
      <c r="F182" s="34">
        <v>5.0299999999999997E-2</v>
      </c>
      <c r="G182" s="7">
        <v>3.0999999999999999E-3</v>
      </c>
      <c r="H182" s="35">
        <v>57.1</v>
      </c>
      <c r="I182" s="7">
        <v>3.4</v>
      </c>
      <c r="J182" s="35">
        <v>53.65</v>
      </c>
      <c r="K182" s="7">
        <v>0.99</v>
      </c>
      <c r="L182" s="35">
        <v>190</v>
      </c>
      <c r="M182" s="7">
        <v>120</v>
      </c>
      <c r="N182" s="4" t="str">
        <f t="shared" si="10"/>
        <v>NA</v>
      </c>
      <c r="O182" s="4">
        <f t="shared" si="11"/>
        <v>6.0420315236427342</v>
      </c>
      <c r="P182" s="8">
        <f t="shared" si="12"/>
        <v>53.65</v>
      </c>
      <c r="Q182" s="8">
        <f t="shared" si="13"/>
        <v>0.99</v>
      </c>
      <c r="R182" s="36">
        <v>53.3</v>
      </c>
      <c r="S182" s="7">
        <v>1.1000000000000001</v>
      </c>
      <c r="T182" s="36">
        <v>53.4</v>
      </c>
      <c r="U182" s="7">
        <v>1.1000000000000001</v>
      </c>
      <c r="V182" s="36">
        <v>53.2</v>
      </c>
      <c r="W182" s="7">
        <v>1.1000000000000001</v>
      </c>
      <c r="X182" s="37">
        <f t="shared" si="14"/>
        <v>-0.37593984962406068</v>
      </c>
    </row>
    <row r="183" spans="1:24" x14ac:dyDescent="0.65">
      <c r="A183" s="33" t="s">
        <v>405</v>
      </c>
      <c r="B183" s="34">
        <v>0.246</v>
      </c>
      <c r="C183" s="7">
        <v>7.8E-2</v>
      </c>
      <c r="D183" s="34">
        <v>3.6999999999999998E-2</v>
      </c>
      <c r="E183" s="7">
        <v>1.6999999999999999E-3</v>
      </c>
      <c r="F183" s="34">
        <v>4.7E-2</v>
      </c>
      <c r="G183" s="7">
        <v>1.4999999999999999E-2</v>
      </c>
      <c r="H183" s="35">
        <v>199</v>
      </c>
      <c r="I183" s="7">
        <v>64</v>
      </c>
      <c r="J183" s="35">
        <v>234</v>
      </c>
      <c r="K183" s="7">
        <v>10</v>
      </c>
      <c r="L183" s="35">
        <v>-180</v>
      </c>
      <c r="M183" s="7">
        <v>470</v>
      </c>
      <c r="N183" s="4" t="str">
        <f t="shared" si="10"/>
        <v>NA</v>
      </c>
      <c r="O183" s="4">
        <f t="shared" si="11"/>
        <v>-17.587939698492463</v>
      </c>
      <c r="P183" s="8">
        <f t="shared" si="12"/>
        <v>234</v>
      </c>
      <c r="Q183" s="8">
        <f t="shared" si="13"/>
        <v>10</v>
      </c>
      <c r="R183" s="36">
        <v>236</v>
      </c>
      <c r="S183" s="7">
        <v>12</v>
      </c>
      <c r="T183" s="36">
        <v>237</v>
      </c>
      <c r="U183" s="7">
        <v>12</v>
      </c>
      <c r="V183" s="36">
        <v>234</v>
      </c>
      <c r="W183" s="7">
        <v>12</v>
      </c>
      <c r="X183" s="37">
        <f t="shared" si="14"/>
        <v>-1.2820512820512846</v>
      </c>
    </row>
    <row r="184" spans="1:24" x14ac:dyDescent="0.65">
      <c r="A184" s="33" t="s">
        <v>406</v>
      </c>
      <c r="B184" s="34">
        <v>0.255</v>
      </c>
      <c r="C184" s="7">
        <v>1.6E-2</v>
      </c>
      <c r="D184" s="34">
        <v>3.5740000000000001E-2</v>
      </c>
      <c r="E184" s="7">
        <v>9.1E-4</v>
      </c>
      <c r="F184" s="34">
        <v>5.1799999999999999E-2</v>
      </c>
      <c r="G184" s="7">
        <v>3.3E-3</v>
      </c>
      <c r="H184" s="35">
        <v>229</v>
      </c>
      <c r="I184" s="7">
        <v>13</v>
      </c>
      <c r="J184" s="35">
        <v>226.3</v>
      </c>
      <c r="K184" s="7">
        <v>5.7</v>
      </c>
      <c r="L184" s="35">
        <v>250</v>
      </c>
      <c r="M184" s="7">
        <v>130</v>
      </c>
      <c r="N184" s="4" t="str">
        <f t="shared" si="10"/>
        <v>NA</v>
      </c>
      <c r="O184" s="4">
        <f t="shared" si="11"/>
        <v>1.1790393013100413</v>
      </c>
      <c r="P184" s="8">
        <f t="shared" si="12"/>
        <v>226.3</v>
      </c>
      <c r="Q184" s="8">
        <f t="shared" si="13"/>
        <v>5.7</v>
      </c>
      <c r="R184" s="36">
        <v>225</v>
      </c>
      <c r="S184" s="7">
        <v>5.8</v>
      </c>
      <c r="T184" s="36">
        <v>226</v>
      </c>
      <c r="U184" s="7">
        <v>6</v>
      </c>
      <c r="V184" s="36">
        <v>215.2</v>
      </c>
      <c r="W184" s="7">
        <v>9.9</v>
      </c>
      <c r="X184" s="37">
        <f t="shared" si="14"/>
        <v>-5.0185873605948075</v>
      </c>
    </row>
    <row r="185" spans="1:24" x14ac:dyDescent="0.65">
      <c r="A185" s="33" t="s">
        <v>407</v>
      </c>
      <c r="B185" s="34">
        <v>0.377</v>
      </c>
      <c r="C185" s="7">
        <v>8.5000000000000006E-3</v>
      </c>
      <c r="D185" s="34">
        <v>5.176E-2</v>
      </c>
      <c r="E185" s="7">
        <v>6.4000000000000005E-4</v>
      </c>
      <c r="F185" s="34">
        <v>5.28E-2</v>
      </c>
      <c r="G185" s="7">
        <v>1.2999999999999999E-3</v>
      </c>
      <c r="H185" s="35">
        <v>324.60000000000002</v>
      </c>
      <c r="I185" s="7">
        <v>6.2</v>
      </c>
      <c r="J185" s="35">
        <v>325.3</v>
      </c>
      <c r="K185" s="7">
        <v>3.9</v>
      </c>
      <c r="L185" s="35">
        <v>309</v>
      </c>
      <c r="M185" s="7">
        <v>55</v>
      </c>
      <c r="N185" s="4" t="str">
        <f t="shared" si="10"/>
        <v>NA</v>
      </c>
      <c r="O185" s="4">
        <f t="shared" si="11"/>
        <v>-0.21565003080714007</v>
      </c>
      <c r="P185" s="8">
        <f t="shared" si="12"/>
        <v>325.3</v>
      </c>
      <c r="Q185" s="8">
        <f t="shared" si="13"/>
        <v>3.9</v>
      </c>
      <c r="R185" s="36">
        <v>317.39999999999998</v>
      </c>
      <c r="S185" s="7">
        <v>4</v>
      </c>
      <c r="T185" s="36">
        <v>324.8</v>
      </c>
      <c r="U185" s="7">
        <v>4.0999999999999996</v>
      </c>
      <c r="V185" s="36">
        <v>260</v>
      </c>
      <c r="W185" s="7">
        <v>25</v>
      </c>
      <c r="X185" s="37">
        <f t="shared" si="14"/>
        <v>-24.92307692307692</v>
      </c>
    </row>
    <row r="186" spans="1:24" x14ac:dyDescent="0.65">
      <c r="A186" s="33" t="s">
        <v>408</v>
      </c>
      <c r="B186" s="34">
        <v>0.127</v>
      </c>
      <c r="C186" s="7">
        <v>9.7000000000000003E-3</v>
      </c>
      <c r="D186" s="34">
        <v>1.7909999999999999E-2</v>
      </c>
      <c r="E186" s="7">
        <v>3.5E-4</v>
      </c>
      <c r="F186" s="34">
        <v>5.1499999999999997E-2</v>
      </c>
      <c r="G186" s="7">
        <v>4.0000000000000001E-3</v>
      </c>
      <c r="H186" s="35">
        <v>121</v>
      </c>
      <c r="I186" s="7">
        <v>8.6999999999999993</v>
      </c>
      <c r="J186" s="35">
        <v>114.4</v>
      </c>
      <c r="K186" s="7">
        <v>2.2000000000000002</v>
      </c>
      <c r="L186" s="35">
        <v>230</v>
      </c>
      <c r="M186" s="7">
        <v>150</v>
      </c>
      <c r="N186" s="4" t="str">
        <f t="shared" si="10"/>
        <v>NA</v>
      </c>
      <c r="O186" s="4">
        <f t="shared" si="11"/>
        <v>5.4545454545454533</v>
      </c>
      <c r="P186" s="8">
        <f t="shared" si="12"/>
        <v>114.4</v>
      </c>
      <c r="Q186" s="8">
        <f t="shared" si="13"/>
        <v>2.2000000000000002</v>
      </c>
      <c r="R186" s="36">
        <v>113.7</v>
      </c>
      <c r="S186" s="7">
        <v>2.2000000000000002</v>
      </c>
      <c r="T186" s="36">
        <v>113.9</v>
      </c>
      <c r="U186" s="7">
        <v>2.4</v>
      </c>
      <c r="V186" s="36">
        <v>113.5</v>
      </c>
      <c r="W186" s="7">
        <v>2.4</v>
      </c>
      <c r="X186" s="37">
        <f t="shared" si="14"/>
        <v>-0.35242290748898597</v>
      </c>
    </row>
    <row r="187" spans="1:24" x14ac:dyDescent="0.65">
      <c r="A187" s="33" t="s">
        <v>409</v>
      </c>
      <c r="B187" s="34">
        <v>1.1160000000000001</v>
      </c>
      <c r="C187" s="7">
        <v>2.5999999999999999E-2</v>
      </c>
      <c r="D187" s="34">
        <v>0.12839999999999999</v>
      </c>
      <c r="E187" s="7">
        <v>1.6999999999999999E-3</v>
      </c>
      <c r="F187" s="34">
        <v>6.2899999999999998E-2</v>
      </c>
      <c r="G187" s="7">
        <v>1.2999999999999999E-3</v>
      </c>
      <c r="H187" s="35">
        <v>760</v>
      </c>
      <c r="I187" s="7">
        <v>13</v>
      </c>
      <c r="J187" s="35">
        <v>778.4</v>
      </c>
      <c r="K187" s="7">
        <v>9.9</v>
      </c>
      <c r="L187" s="35">
        <v>697</v>
      </c>
      <c r="M187" s="7">
        <v>45</v>
      </c>
      <c r="N187" s="4">
        <f t="shared" si="10"/>
        <v>-11.678622668579621</v>
      </c>
      <c r="O187" s="4">
        <f t="shared" si="11"/>
        <v>-2.4210526315789451</v>
      </c>
      <c r="P187" s="8" t="str">
        <f t="shared" si="12"/>
        <v>discordant</v>
      </c>
      <c r="Q187" s="8" t="str">
        <f t="shared" si="13"/>
        <v>discordant</v>
      </c>
      <c r="R187" s="36">
        <v>754</v>
      </c>
      <c r="S187" s="7">
        <v>12</v>
      </c>
      <c r="T187" s="36">
        <v>778</v>
      </c>
      <c r="U187" s="7">
        <v>10</v>
      </c>
      <c r="V187" s="36">
        <v>674</v>
      </c>
      <c r="W187" s="7">
        <v>38</v>
      </c>
      <c r="X187" s="37">
        <f t="shared" si="14"/>
        <v>-15.430267062314542</v>
      </c>
    </row>
    <row r="188" spans="1:24" x14ac:dyDescent="0.65">
      <c r="A188" s="33" t="s">
        <v>410</v>
      </c>
      <c r="B188" s="34">
        <v>0.30399999999999999</v>
      </c>
      <c r="C188" s="7">
        <v>1.2E-2</v>
      </c>
      <c r="D188" s="34">
        <v>4.3020000000000003E-2</v>
      </c>
      <c r="E188" s="7">
        <v>6.7000000000000002E-4</v>
      </c>
      <c r="F188" s="34">
        <v>5.0999999999999997E-2</v>
      </c>
      <c r="G188" s="7">
        <v>2E-3</v>
      </c>
      <c r="H188" s="35">
        <v>269.3</v>
      </c>
      <c r="I188" s="7">
        <v>9.1999999999999993</v>
      </c>
      <c r="J188" s="35">
        <v>272.5</v>
      </c>
      <c r="K188" s="7">
        <v>4.5</v>
      </c>
      <c r="L188" s="35">
        <v>226</v>
      </c>
      <c r="M188" s="7">
        <v>82</v>
      </c>
      <c r="N188" s="4" t="str">
        <f t="shared" si="10"/>
        <v>NA</v>
      </c>
      <c r="O188" s="4">
        <f t="shared" si="11"/>
        <v>-1.1882658744894172</v>
      </c>
      <c r="P188" s="8">
        <f t="shared" si="12"/>
        <v>272.5</v>
      </c>
      <c r="Q188" s="8">
        <f t="shared" si="13"/>
        <v>4.5</v>
      </c>
      <c r="R188" s="36">
        <v>266.39999999999998</v>
      </c>
      <c r="S188" s="7">
        <v>5.2</v>
      </c>
      <c r="T188" s="36">
        <v>272.3</v>
      </c>
      <c r="U188" s="7">
        <v>4.8</v>
      </c>
      <c r="V188" s="36">
        <v>212</v>
      </c>
      <c r="W188" s="7">
        <v>26</v>
      </c>
      <c r="X188" s="37">
        <f t="shared" si="14"/>
        <v>-28.443396226415103</v>
      </c>
    </row>
    <row r="189" spans="1:24" x14ac:dyDescent="0.65">
      <c r="A189" s="33" t="s">
        <v>411</v>
      </c>
      <c r="B189" s="34">
        <v>0.40300000000000002</v>
      </c>
      <c r="C189" s="7">
        <v>1.7000000000000001E-2</v>
      </c>
      <c r="D189" s="34">
        <v>5.2940000000000001E-2</v>
      </c>
      <c r="E189" s="7">
        <v>5.9000000000000003E-4</v>
      </c>
      <c r="F189" s="34">
        <v>5.5E-2</v>
      </c>
      <c r="G189" s="7">
        <v>2.0999999999999999E-3</v>
      </c>
      <c r="H189" s="35">
        <v>346</v>
      </c>
      <c r="I189" s="7">
        <v>14</v>
      </c>
      <c r="J189" s="35">
        <v>332.5</v>
      </c>
      <c r="K189" s="7">
        <v>3.6</v>
      </c>
      <c r="L189" s="35">
        <v>408</v>
      </c>
      <c r="M189" s="7">
        <v>88</v>
      </c>
      <c r="N189" s="4" t="str">
        <f t="shared" ref="N189:N215" si="15">IF(J189&gt;500,100 - (100 *J189/L189),"NA")</f>
        <v>NA</v>
      </c>
      <c r="O189" s="4">
        <f t="shared" ref="O189:O215" si="16">100-(100*J189/H189)</f>
        <v>3.9017341040462412</v>
      </c>
      <c r="P189" s="8">
        <f t="shared" ref="P189:P215" si="17">IF(N189="NA",J189,IF(N189&lt;20,IF(N189&gt;-5,IF(J189&gt;1200,L189,J189),"discordant"),"discordant"))</f>
        <v>332.5</v>
      </c>
      <c r="Q189" s="8">
        <f t="shared" ref="Q189:Q215" si="18">IF(N189="NA",K189,IF(N189&lt;20,IF(N189&gt;-5,IF(J189&gt;1200,M189,K189),"discordant"),"discordant"))</f>
        <v>3.6</v>
      </c>
      <c r="R189" s="36">
        <v>325.60000000000002</v>
      </c>
      <c r="S189" s="7">
        <v>4.2</v>
      </c>
      <c r="T189" s="36">
        <v>331</v>
      </c>
      <c r="U189" s="7">
        <v>3.5</v>
      </c>
      <c r="V189" s="36">
        <v>285</v>
      </c>
      <c r="W189" s="7">
        <v>27</v>
      </c>
      <c r="X189" s="37">
        <f t="shared" ref="X189:X215" si="19">100 - (100 *T189/V189)</f>
        <v>-16.140350877192986</v>
      </c>
    </row>
    <row r="190" spans="1:24" x14ac:dyDescent="0.65">
      <c r="A190" s="33" t="s">
        <v>412</v>
      </c>
      <c r="B190" s="34">
        <v>0.30399999999999999</v>
      </c>
      <c r="C190" s="7">
        <v>2.1999999999999999E-2</v>
      </c>
      <c r="D190" s="34">
        <v>3.5549999999999998E-2</v>
      </c>
      <c r="E190" s="7">
        <v>6.2E-4</v>
      </c>
      <c r="F190" s="34">
        <v>6.1800000000000001E-2</v>
      </c>
      <c r="G190" s="7">
        <v>4.4999999999999997E-3</v>
      </c>
      <c r="H190" s="35">
        <v>268</v>
      </c>
      <c r="I190" s="7">
        <v>17</v>
      </c>
      <c r="J190" s="35">
        <v>225.2</v>
      </c>
      <c r="K190" s="7">
        <v>3.9</v>
      </c>
      <c r="L190" s="35">
        <v>590</v>
      </c>
      <c r="M190" s="7">
        <v>150</v>
      </c>
      <c r="N190" s="4" t="str">
        <f t="shared" si="15"/>
        <v>NA</v>
      </c>
      <c r="O190" s="4">
        <f t="shared" si="16"/>
        <v>15.97014925373135</v>
      </c>
      <c r="P190" s="8">
        <f t="shared" si="17"/>
        <v>225.2</v>
      </c>
      <c r="Q190" s="8">
        <f t="shared" si="18"/>
        <v>3.9</v>
      </c>
      <c r="R190" s="36">
        <v>220.5</v>
      </c>
      <c r="S190" s="7">
        <v>4.4000000000000004</v>
      </c>
      <c r="T190" s="36">
        <v>221.9</v>
      </c>
      <c r="U190" s="7">
        <v>4.5</v>
      </c>
      <c r="V190" s="36">
        <v>215.1</v>
      </c>
      <c r="W190" s="7">
        <v>8.3000000000000007</v>
      </c>
      <c r="X190" s="37">
        <f t="shared" si="19"/>
        <v>-3.1613203161320342</v>
      </c>
    </row>
    <row r="191" spans="1:24" x14ac:dyDescent="0.65">
      <c r="A191" s="33" t="s">
        <v>413</v>
      </c>
      <c r="B191" s="34">
        <v>0.27700000000000002</v>
      </c>
      <c r="C191" s="7">
        <v>1.2999999999999999E-2</v>
      </c>
      <c r="D191" s="34">
        <v>3.9759999999999997E-2</v>
      </c>
      <c r="E191" s="7">
        <v>7.2999999999999996E-4</v>
      </c>
      <c r="F191" s="34">
        <v>4.99E-2</v>
      </c>
      <c r="G191" s="7">
        <v>2.7000000000000001E-3</v>
      </c>
      <c r="H191" s="35">
        <v>247</v>
      </c>
      <c r="I191" s="7">
        <v>11</v>
      </c>
      <c r="J191" s="35">
        <v>251.3</v>
      </c>
      <c r="K191" s="7">
        <v>4.5999999999999996</v>
      </c>
      <c r="L191" s="35">
        <v>180</v>
      </c>
      <c r="M191" s="7">
        <v>110</v>
      </c>
      <c r="N191" s="4" t="str">
        <f t="shared" si="15"/>
        <v>NA</v>
      </c>
      <c r="O191" s="4">
        <f t="shared" si="16"/>
        <v>-1.740890688259114</v>
      </c>
      <c r="P191" s="8">
        <f t="shared" si="17"/>
        <v>251.3</v>
      </c>
      <c r="Q191" s="8">
        <f t="shared" si="18"/>
        <v>4.5999999999999996</v>
      </c>
      <c r="R191" s="36">
        <v>249.1</v>
      </c>
      <c r="S191" s="7">
        <v>4.5999999999999996</v>
      </c>
      <c r="T191" s="36">
        <v>251.6</v>
      </c>
      <c r="U191" s="7">
        <v>4.8</v>
      </c>
      <c r="V191" s="36">
        <v>226</v>
      </c>
      <c r="W191" s="7">
        <v>15</v>
      </c>
      <c r="X191" s="37">
        <f t="shared" si="19"/>
        <v>-11.327433628318587</v>
      </c>
    </row>
    <row r="192" spans="1:24" x14ac:dyDescent="0.65">
      <c r="A192" s="33" t="s">
        <v>414</v>
      </c>
      <c r="B192" s="34">
        <v>0.20039999999999999</v>
      </c>
      <c r="C192" s="7">
        <v>6.6E-3</v>
      </c>
      <c r="D192" s="34">
        <v>2.9389999999999999E-2</v>
      </c>
      <c r="E192" s="7">
        <v>4.0999999999999999E-4</v>
      </c>
      <c r="F192" s="34">
        <v>4.9299999999999997E-2</v>
      </c>
      <c r="G192" s="7">
        <v>1.5E-3</v>
      </c>
      <c r="H192" s="35">
        <v>185.3</v>
      </c>
      <c r="I192" s="7">
        <v>5.6</v>
      </c>
      <c r="J192" s="35">
        <v>186.7</v>
      </c>
      <c r="K192" s="7">
        <v>2.6</v>
      </c>
      <c r="L192" s="35">
        <v>162</v>
      </c>
      <c r="M192" s="7">
        <v>66</v>
      </c>
      <c r="N192" s="4" t="str">
        <f t="shared" si="15"/>
        <v>NA</v>
      </c>
      <c r="O192" s="4">
        <f t="shared" si="16"/>
        <v>-0.7555315704263279</v>
      </c>
      <c r="P192" s="8">
        <f t="shared" si="17"/>
        <v>186.7</v>
      </c>
      <c r="Q192" s="8">
        <f t="shared" si="18"/>
        <v>2.6</v>
      </c>
      <c r="R192" s="36">
        <v>184.9</v>
      </c>
      <c r="S192" s="7">
        <v>2.7</v>
      </c>
      <c r="T192" s="36">
        <v>186.7</v>
      </c>
      <c r="U192" s="7">
        <v>2.7</v>
      </c>
      <c r="V192" s="36">
        <v>167</v>
      </c>
      <c r="W192" s="7">
        <v>12</v>
      </c>
      <c r="X192" s="37">
        <f t="shared" si="19"/>
        <v>-11.796407185628738</v>
      </c>
    </row>
    <row r="193" spans="1:24" x14ac:dyDescent="0.65">
      <c r="A193" s="33" t="s">
        <v>415</v>
      </c>
      <c r="B193" s="34">
        <v>1.7130000000000001</v>
      </c>
      <c r="C193" s="7">
        <v>0.06</v>
      </c>
      <c r="D193" s="34">
        <v>0.16769999999999999</v>
      </c>
      <c r="E193" s="7">
        <v>3.8E-3</v>
      </c>
      <c r="F193" s="34">
        <v>7.4099999999999999E-2</v>
      </c>
      <c r="G193" s="7">
        <v>2.5999999999999999E-3</v>
      </c>
      <c r="H193" s="35">
        <v>1010</v>
      </c>
      <c r="I193" s="7">
        <v>23</v>
      </c>
      <c r="J193" s="35">
        <v>999</v>
      </c>
      <c r="K193" s="7">
        <v>21</v>
      </c>
      <c r="L193" s="35">
        <v>1040</v>
      </c>
      <c r="M193" s="7">
        <v>67</v>
      </c>
      <c r="N193" s="4">
        <f t="shared" si="15"/>
        <v>3.9423076923076934</v>
      </c>
      <c r="O193" s="4">
        <f t="shared" si="16"/>
        <v>1.0891089108910847</v>
      </c>
      <c r="P193" s="8">
        <f t="shared" si="17"/>
        <v>999</v>
      </c>
      <c r="Q193" s="8">
        <f t="shared" si="18"/>
        <v>21</v>
      </c>
      <c r="R193" s="36">
        <v>966</v>
      </c>
      <c r="S193" s="7">
        <v>21</v>
      </c>
      <c r="T193" s="36">
        <v>993</v>
      </c>
      <c r="U193" s="7">
        <v>22</v>
      </c>
      <c r="V193" s="36">
        <v>914</v>
      </c>
      <c r="W193" s="7">
        <v>35</v>
      </c>
      <c r="X193" s="37">
        <f t="shared" si="19"/>
        <v>-8.6433260393873041</v>
      </c>
    </row>
    <row r="194" spans="1:24" x14ac:dyDescent="0.65">
      <c r="A194" s="33" t="s">
        <v>416</v>
      </c>
      <c r="B194" s="34">
        <v>5.7000000000000002E-2</v>
      </c>
      <c r="C194" s="7">
        <v>4.4000000000000003E-3</v>
      </c>
      <c r="D194" s="34">
        <v>8.1600000000000006E-3</v>
      </c>
      <c r="E194" s="7">
        <v>2.0000000000000001E-4</v>
      </c>
      <c r="F194" s="34">
        <v>5.04E-2</v>
      </c>
      <c r="G194" s="7">
        <v>3.5999999999999999E-3</v>
      </c>
      <c r="H194" s="35">
        <v>56.2</v>
      </c>
      <c r="I194" s="7">
        <v>4.2</v>
      </c>
      <c r="J194" s="35">
        <v>52.4</v>
      </c>
      <c r="K194" s="7">
        <v>1.3</v>
      </c>
      <c r="L194" s="35">
        <v>190</v>
      </c>
      <c r="M194" s="7">
        <v>140</v>
      </c>
      <c r="N194" s="4" t="str">
        <f t="shared" si="15"/>
        <v>NA</v>
      </c>
      <c r="O194" s="4">
        <f t="shared" si="16"/>
        <v>6.7615658362989421</v>
      </c>
      <c r="P194" s="8">
        <f t="shared" si="17"/>
        <v>52.4</v>
      </c>
      <c r="Q194" s="8">
        <f t="shared" si="18"/>
        <v>1.3</v>
      </c>
      <c r="R194" s="36">
        <v>52.1</v>
      </c>
      <c r="S194" s="7">
        <v>1.2</v>
      </c>
      <c r="T194" s="36">
        <v>52.1</v>
      </c>
      <c r="U194" s="7">
        <v>1.3</v>
      </c>
      <c r="V194" s="36">
        <v>52.2</v>
      </c>
      <c r="W194" s="7">
        <v>1.2</v>
      </c>
      <c r="X194" s="37">
        <f t="shared" si="19"/>
        <v>0.19157088122605614</v>
      </c>
    </row>
    <row r="195" spans="1:24" x14ac:dyDescent="0.65">
      <c r="A195" s="33" t="s">
        <v>417</v>
      </c>
      <c r="B195" s="34">
        <v>0.38800000000000001</v>
      </c>
      <c r="C195" s="7">
        <v>1.4999999999999999E-2</v>
      </c>
      <c r="D195" s="34">
        <v>5.3199999999999997E-2</v>
      </c>
      <c r="E195" s="7">
        <v>1.2999999999999999E-3</v>
      </c>
      <c r="F195" s="34">
        <v>5.2900000000000003E-2</v>
      </c>
      <c r="G195" s="7">
        <v>2.0999999999999999E-3</v>
      </c>
      <c r="H195" s="35">
        <v>332</v>
      </c>
      <c r="I195" s="7">
        <v>11</v>
      </c>
      <c r="J195" s="35">
        <v>334.4</v>
      </c>
      <c r="K195" s="7">
        <v>8</v>
      </c>
      <c r="L195" s="35">
        <v>305</v>
      </c>
      <c r="M195" s="7">
        <v>86</v>
      </c>
      <c r="N195" s="4" t="str">
        <f t="shared" si="15"/>
        <v>NA</v>
      </c>
      <c r="O195" s="4">
        <f t="shared" si="16"/>
        <v>-0.72289156626506212</v>
      </c>
      <c r="P195" s="8">
        <f t="shared" si="17"/>
        <v>334.4</v>
      </c>
      <c r="Q195" s="8">
        <f t="shared" si="18"/>
        <v>8</v>
      </c>
      <c r="R195" s="36">
        <v>326.60000000000002</v>
      </c>
      <c r="S195" s="7">
        <v>7.9</v>
      </c>
      <c r="T195" s="36">
        <v>333.9</v>
      </c>
      <c r="U195" s="7">
        <v>8.3000000000000007</v>
      </c>
      <c r="V195" s="36">
        <v>280</v>
      </c>
      <c r="W195" s="7">
        <v>29</v>
      </c>
      <c r="X195" s="37">
        <f t="shared" si="19"/>
        <v>-19.25</v>
      </c>
    </row>
    <row r="196" spans="1:24" x14ac:dyDescent="0.65">
      <c r="A196" s="33" t="s">
        <v>418</v>
      </c>
      <c r="B196" s="34">
        <v>5.5E-2</v>
      </c>
      <c r="C196" s="7">
        <v>3.0999999999999999E-3</v>
      </c>
      <c r="D196" s="34">
        <v>8.1799999999999998E-3</v>
      </c>
      <c r="E196" s="7">
        <v>1.2999999999999999E-4</v>
      </c>
      <c r="F196" s="34">
        <v>4.9200000000000001E-2</v>
      </c>
      <c r="G196" s="7">
        <v>2.8999999999999998E-3</v>
      </c>
      <c r="H196" s="35">
        <v>55</v>
      </c>
      <c r="I196" s="7">
        <v>3.2</v>
      </c>
      <c r="J196" s="35">
        <v>52.52</v>
      </c>
      <c r="K196" s="7">
        <v>0.83</v>
      </c>
      <c r="L196" s="35">
        <v>150</v>
      </c>
      <c r="M196" s="7">
        <v>110</v>
      </c>
      <c r="N196" s="4" t="str">
        <f t="shared" si="15"/>
        <v>NA</v>
      </c>
      <c r="O196" s="4">
        <f t="shared" si="16"/>
        <v>4.509090909090915</v>
      </c>
      <c r="P196" s="8">
        <f t="shared" si="17"/>
        <v>52.52</v>
      </c>
      <c r="Q196" s="8">
        <f t="shared" si="18"/>
        <v>0.83</v>
      </c>
      <c r="R196" s="36">
        <v>52.4</v>
      </c>
      <c r="S196" s="7">
        <v>0.85</v>
      </c>
      <c r="T196" s="36">
        <v>52.37</v>
      </c>
      <c r="U196" s="7">
        <v>0.85</v>
      </c>
      <c r="V196" s="36">
        <v>52</v>
      </c>
      <c r="W196" s="7">
        <v>1.2</v>
      </c>
      <c r="X196" s="37">
        <f t="shared" si="19"/>
        <v>-0.711538461538467</v>
      </c>
    </row>
    <row r="197" spans="1:24" x14ac:dyDescent="0.65">
      <c r="A197" s="33" t="s">
        <v>419</v>
      </c>
      <c r="B197" s="34">
        <v>0.99</v>
      </c>
      <c r="C197" s="7">
        <v>4.4999999999999998E-2</v>
      </c>
      <c r="D197" s="34">
        <v>0.11409999999999999</v>
      </c>
      <c r="E197" s="7">
        <v>1.6000000000000001E-3</v>
      </c>
      <c r="F197" s="34">
        <v>6.2899999999999998E-2</v>
      </c>
      <c r="G197" s="7">
        <v>2.7000000000000001E-3</v>
      </c>
      <c r="H197" s="35">
        <v>696</v>
      </c>
      <c r="I197" s="7">
        <v>22</v>
      </c>
      <c r="J197" s="35">
        <v>696.4</v>
      </c>
      <c r="K197" s="7">
        <v>9.4</v>
      </c>
      <c r="L197" s="35">
        <v>678</v>
      </c>
      <c r="M197" s="7">
        <v>82</v>
      </c>
      <c r="N197" s="4">
        <f t="shared" si="15"/>
        <v>-2.7138643067846573</v>
      </c>
      <c r="O197" s="4">
        <f t="shared" si="16"/>
        <v>-5.7471264367819686E-2</v>
      </c>
      <c r="P197" s="8">
        <f t="shared" si="17"/>
        <v>696.4</v>
      </c>
      <c r="Q197" s="8">
        <f t="shared" si="18"/>
        <v>9.4</v>
      </c>
      <c r="R197" s="36">
        <v>667.1</v>
      </c>
      <c r="S197" s="7">
        <v>9.3000000000000007</v>
      </c>
      <c r="T197" s="36">
        <v>691.7</v>
      </c>
      <c r="U197" s="7">
        <v>9.6</v>
      </c>
      <c r="V197" s="36">
        <v>600</v>
      </c>
      <c r="W197" s="7">
        <v>31</v>
      </c>
      <c r="X197" s="37">
        <f t="shared" si="19"/>
        <v>-15.283333333333331</v>
      </c>
    </row>
    <row r="198" spans="1:24" x14ac:dyDescent="0.65">
      <c r="A198" s="33" t="s">
        <v>420</v>
      </c>
      <c r="B198" s="34">
        <v>5.2900000000000003E-2</v>
      </c>
      <c r="C198" s="7">
        <v>5.4999999999999997E-3</v>
      </c>
      <c r="D198" s="34">
        <v>8.1899999999999994E-3</v>
      </c>
      <c r="E198" s="7">
        <v>1.4999999999999999E-4</v>
      </c>
      <c r="F198" s="34">
        <v>4.6699999999999998E-2</v>
      </c>
      <c r="G198" s="7">
        <v>4.7999999999999996E-3</v>
      </c>
      <c r="H198" s="35">
        <v>52.2</v>
      </c>
      <c r="I198" s="7">
        <v>5.3</v>
      </c>
      <c r="J198" s="35">
        <v>52.56</v>
      </c>
      <c r="K198" s="7">
        <v>0.94</v>
      </c>
      <c r="L198" s="35">
        <v>30</v>
      </c>
      <c r="M198" s="7">
        <v>180</v>
      </c>
      <c r="N198" s="4" t="str">
        <f t="shared" si="15"/>
        <v>NA</v>
      </c>
      <c r="O198" s="4">
        <f t="shared" si="16"/>
        <v>-0.68965517241379359</v>
      </c>
      <c r="P198" s="8">
        <f t="shared" si="17"/>
        <v>52.56</v>
      </c>
      <c r="Q198" s="8">
        <f t="shared" si="18"/>
        <v>0.94</v>
      </c>
      <c r="R198" s="36">
        <v>52.57</v>
      </c>
      <c r="S198" s="7">
        <v>0.99</v>
      </c>
      <c r="T198" s="36">
        <v>52.58</v>
      </c>
      <c r="U198" s="7">
        <v>0.99</v>
      </c>
      <c r="V198" s="36">
        <v>52.61</v>
      </c>
      <c r="W198" s="7">
        <v>0.96</v>
      </c>
      <c r="X198" s="37">
        <f t="shared" si="19"/>
        <v>5.7023379585629641E-2</v>
      </c>
    </row>
    <row r="199" spans="1:24" x14ac:dyDescent="0.65">
      <c r="A199" s="33" t="s">
        <v>421</v>
      </c>
      <c r="B199" s="34">
        <v>5.2200000000000003E-2</v>
      </c>
      <c r="C199" s="7">
        <v>3.2000000000000002E-3</v>
      </c>
      <c r="D199" s="34">
        <v>8.0099999999999998E-3</v>
      </c>
      <c r="E199" s="7">
        <v>1.2999999999999999E-4</v>
      </c>
      <c r="F199" s="34">
        <v>4.6899999999999997E-2</v>
      </c>
      <c r="G199" s="7">
        <v>2.8E-3</v>
      </c>
      <c r="H199" s="35">
        <v>51.6</v>
      </c>
      <c r="I199" s="7">
        <v>3.1</v>
      </c>
      <c r="J199" s="35">
        <v>51.41</v>
      </c>
      <c r="K199" s="7">
        <v>0.83</v>
      </c>
      <c r="L199" s="35">
        <v>60</v>
      </c>
      <c r="M199" s="7">
        <v>110</v>
      </c>
      <c r="N199" s="4" t="str">
        <f t="shared" si="15"/>
        <v>NA</v>
      </c>
      <c r="O199" s="4">
        <f t="shared" si="16"/>
        <v>0.36821705426356743</v>
      </c>
      <c r="P199" s="8">
        <f t="shared" si="17"/>
        <v>51.41</v>
      </c>
      <c r="Q199" s="8">
        <f t="shared" si="18"/>
        <v>0.83</v>
      </c>
      <c r="R199" s="36">
        <v>51.43</v>
      </c>
      <c r="S199" s="7">
        <v>0.86</v>
      </c>
      <c r="T199" s="36">
        <v>51.4</v>
      </c>
      <c r="U199" s="7">
        <v>0.87</v>
      </c>
      <c r="V199" s="36">
        <v>51.62</v>
      </c>
      <c r="W199" s="7">
        <v>0.93</v>
      </c>
      <c r="X199" s="37">
        <f t="shared" si="19"/>
        <v>0.42619139868267553</v>
      </c>
    </row>
    <row r="200" spans="1:24" x14ac:dyDescent="0.65">
      <c r="A200" s="33" t="s">
        <v>422</v>
      </c>
      <c r="B200" s="34">
        <v>5.45E-2</v>
      </c>
      <c r="C200" s="7">
        <v>5.7999999999999996E-3</v>
      </c>
      <c r="D200" s="34">
        <v>8.3400000000000002E-3</v>
      </c>
      <c r="E200" s="7">
        <v>1.7000000000000001E-4</v>
      </c>
      <c r="F200" s="34">
        <v>4.7500000000000001E-2</v>
      </c>
      <c r="G200" s="7">
        <v>5.1999999999999998E-3</v>
      </c>
      <c r="H200" s="35">
        <v>53.7</v>
      </c>
      <c r="I200" s="7">
        <v>5.6</v>
      </c>
      <c r="J200" s="35">
        <v>53.6</v>
      </c>
      <c r="K200" s="7">
        <v>1.1000000000000001</v>
      </c>
      <c r="L200" s="35">
        <v>50</v>
      </c>
      <c r="M200" s="7">
        <v>190</v>
      </c>
      <c r="N200" s="4" t="str">
        <f t="shared" si="15"/>
        <v>NA</v>
      </c>
      <c r="O200" s="4">
        <f t="shared" si="16"/>
        <v>0.18621973929236901</v>
      </c>
      <c r="P200" s="8">
        <f t="shared" si="17"/>
        <v>53.6</v>
      </c>
      <c r="Q200" s="8">
        <f t="shared" si="18"/>
        <v>1.1000000000000001</v>
      </c>
      <c r="R200" s="36">
        <v>53.6</v>
      </c>
      <c r="S200" s="7">
        <v>1.2</v>
      </c>
      <c r="T200" s="36">
        <v>53.5</v>
      </c>
      <c r="U200" s="7">
        <v>1.2</v>
      </c>
      <c r="V200" s="36">
        <v>53.6</v>
      </c>
      <c r="W200" s="7">
        <v>1.1000000000000001</v>
      </c>
      <c r="X200" s="37">
        <f t="shared" si="19"/>
        <v>0.18656716417910957</v>
      </c>
    </row>
    <row r="201" spans="1:24" x14ac:dyDescent="0.65">
      <c r="A201" s="33" t="s">
        <v>423</v>
      </c>
      <c r="B201" s="34">
        <v>0.377</v>
      </c>
      <c r="C201" s="7">
        <v>1.7999999999999999E-2</v>
      </c>
      <c r="D201" s="34">
        <v>5.2490000000000002E-2</v>
      </c>
      <c r="E201" s="7">
        <v>7.9000000000000001E-4</v>
      </c>
      <c r="F201" s="34">
        <v>5.2499999999999998E-2</v>
      </c>
      <c r="G201" s="7">
        <v>2.5000000000000001E-3</v>
      </c>
      <c r="H201" s="35">
        <v>327</v>
      </c>
      <c r="I201" s="7">
        <v>14</v>
      </c>
      <c r="J201" s="35">
        <v>329.7</v>
      </c>
      <c r="K201" s="7">
        <v>4.8</v>
      </c>
      <c r="L201" s="35">
        <v>284</v>
      </c>
      <c r="M201" s="7">
        <v>98</v>
      </c>
      <c r="N201" s="4" t="str">
        <f t="shared" si="15"/>
        <v>NA</v>
      </c>
      <c r="O201" s="4">
        <f t="shared" si="16"/>
        <v>-0.82568807339450245</v>
      </c>
      <c r="P201" s="8">
        <f t="shared" si="17"/>
        <v>329.7</v>
      </c>
      <c r="Q201" s="8">
        <f t="shared" si="18"/>
        <v>4.8</v>
      </c>
      <c r="R201" s="36">
        <v>323.10000000000002</v>
      </c>
      <c r="S201" s="7">
        <v>5.3</v>
      </c>
      <c r="T201" s="36">
        <v>329.4</v>
      </c>
      <c r="U201" s="7">
        <v>4.8</v>
      </c>
      <c r="V201" s="36">
        <v>273</v>
      </c>
      <c r="W201" s="7">
        <v>28</v>
      </c>
      <c r="X201" s="37">
        <f t="shared" si="19"/>
        <v>-20.659340659340657</v>
      </c>
    </row>
    <row r="202" spans="1:24" x14ac:dyDescent="0.65">
      <c r="A202" s="33" t="s">
        <v>424</v>
      </c>
      <c r="B202" s="34">
        <v>0.69099999999999995</v>
      </c>
      <c r="C202" s="7">
        <v>2.4E-2</v>
      </c>
      <c r="D202" s="34">
        <v>8.6800000000000002E-2</v>
      </c>
      <c r="E202" s="7">
        <v>1.6999999999999999E-3</v>
      </c>
      <c r="F202" s="34">
        <v>5.8599999999999999E-2</v>
      </c>
      <c r="G202" s="7">
        <v>2E-3</v>
      </c>
      <c r="H202" s="35">
        <v>536</v>
      </c>
      <c r="I202" s="7">
        <v>16</v>
      </c>
      <c r="J202" s="35">
        <v>536</v>
      </c>
      <c r="K202" s="7">
        <v>10</v>
      </c>
      <c r="L202" s="35">
        <v>536</v>
      </c>
      <c r="M202" s="7">
        <v>68</v>
      </c>
      <c r="N202" s="4">
        <f t="shared" si="15"/>
        <v>0</v>
      </c>
      <c r="O202" s="4">
        <f t="shared" si="16"/>
        <v>0</v>
      </c>
      <c r="P202" s="8">
        <f t="shared" si="17"/>
        <v>536</v>
      </c>
      <c r="Q202" s="8">
        <f t="shared" si="18"/>
        <v>10</v>
      </c>
      <c r="R202" s="36">
        <v>520</v>
      </c>
      <c r="S202" s="7">
        <v>10</v>
      </c>
      <c r="T202" s="36">
        <v>535</v>
      </c>
      <c r="U202" s="7">
        <v>11</v>
      </c>
      <c r="V202" s="36">
        <v>448</v>
      </c>
      <c r="W202" s="7">
        <v>35</v>
      </c>
      <c r="X202" s="37">
        <f t="shared" si="19"/>
        <v>-19.419642857142861</v>
      </c>
    </row>
    <row r="203" spans="1:24" x14ac:dyDescent="0.65">
      <c r="A203" s="33" t="s">
        <v>425</v>
      </c>
      <c r="B203" s="34">
        <v>0.51900000000000002</v>
      </c>
      <c r="C203" s="7">
        <v>2.5000000000000001E-2</v>
      </c>
      <c r="D203" s="34">
        <v>6.8199999999999997E-2</v>
      </c>
      <c r="E203" s="7">
        <v>1.1999999999999999E-3</v>
      </c>
      <c r="F203" s="34">
        <v>5.4899999999999997E-2</v>
      </c>
      <c r="G203" s="7">
        <v>2.3E-3</v>
      </c>
      <c r="H203" s="35">
        <v>423</v>
      </c>
      <c r="I203" s="7">
        <v>16</v>
      </c>
      <c r="J203" s="35">
        <v>425</v>
      </c>
      <c r="K203" s="7">
        <v>7</v>
      </c>
      <c r="L203" s="35">
        <v>384</v>
      </c>
      <c r="M203" s="7">
        <v>89</v>
      </c>
      <c r="N203" s="4" t="str">
        <f t="shared" si="15"/>
        <v>NA</v>
      </c>
      <c r="O203" s="4">
        <f t="shared" si="16"/>
        <v>-0.4728132387706836</v>
      </c>
      <c r="P203" s="8">
        <f t="shared" si="17"/>
        <v>425</v>
      </c>
      <c r="Q203" s="8">
        <f t="shared" si="18"/>
        <v>7</v>
      </c>
      <c r="R203" s="36">
        <v>412.7</v>
      </c>
      <c r="S203" s="7">
        <v>9.6</v>
      </c>
      <c r="T203" s="36">
        <v>424.2</v>
      </c>
      <c r="U203" s="7">
        <v>7.1</v>
      </c>
      <c r="V203" s="36">
        <v>342</v>
      </c>
      <c r="W203" s="7">
        <v>40</v>
      </c>
      <c r="X203" s="37">
        <f t="shared" si="19"/>
        <v>-24.035087719298247</v>
      </c>
    </row>
    <row r="204" spans="1:24" x14ac:dyDescent="0.65">
      <c r="A204" s="33" t="s">
        <v>426</v>
      </c>
      <c r="B204" s="34">
        <v>5.5E-2</v>
      </c>
      <c r="C204" s="7">
        <v>5.1999999999999998E-3</v>
      </c>
      <c r="D204" s="34">
        <v>8.6400000000000001E-3</v>
      </c>
      <c r="E204" s="7">
        <v>2.1000000000000001E-4</v>
      </c>
      <c r="F204" s="34">
        <v>4.6100000000000002E-2</v>
      </c>
      <c r="G204" s="7">
        <v>4.3E-3</v>
      </c>
      <c r="H204" s="35">
        <v>54.2</v>
      </c>
      <c r="I204" s="7">
        <v>5</v>
      </c>
      <c r="J204" s="35">
        <v>55.4</v>
      </c>
      <c r="K204" s="7">
        <v>1.3</v>
      </c>
      <c r="L204" s="35">
        <v>10</v>
      </c>
      <c r="M204" s="7">
        <v>160</v>
      </c>
      <c r="N204" s="4" t="str">
        <f t="shared" si="15"/>
        <v>NA</v>
      </c>
      <c r="O204" s="4">
        <f t="shared" si="16"/>
        <v>-2.2140221402214024</v>
      </c>
      <c r="P204" s="8">
        <f t="shared" si="17"/>
        <v>55.4</v>
      </c>
      <c r="Q204" s="8">
        <f t="shared" si="18"/>
        <v>1.3</v>
      </c>
      <c r="R204" s="36">
        <v>55.5</v>
      </c>
      <c r="S204" s="7">
        <v>1.4</v>
      </c>
      <c r="T204" s="36">
        <v>55.5</v>
      </c>
      <c r="U204" s="7">
        <v>1.4</v>
      </c>
      <c r="V204" s="36">
        <v>55</v>
      </c>
      <c r="W204" s="7">
        <v>1.5</v>
      </c>
      <c r="X204" s="37">
        <f t="shared" si="19"/>
        <v>-0.90909090909090651</v>
      </c>
    </row>
    <row r="205" spans="1:24" x14ac:dyDescent="0.65">
      <c r="A205" s="33" t="s">
        <v>427</v>
      </c>
      <c r="B205" s="34">
        <v>0.27200000000000002</v>
      </c>
      <c r="C205" s="7">
        <v>2.8000000000000001E-2</v>
      </c>
      <c r="D205" s="34">
        <v>4.07E-2</v>
      </c>
      <c r="E205" s="7">
        <v>1.2999999999999999E-3</v>
      </c>
      <c r="F205" s="34">
        <v>0.05</v>
      </c>
      <c r="G205" s="7">
        <v>5.5999999999999999E-3</v>
      </c>
      <c r="H205" s="35">
        <v>242</v>
      </c>
      <c r="I205" s="7">
        <v>23</v>
      </c>
      <c r="J205" s="35">
        <v>257</v>
      </c>
      <c r="K205" s="7">
        <v>8.1999999999999993</v>
      </c>
      <c r="L205" s="35">
        <v>200</v>
      </c>
      <c r="M205" s="7">
        <v>210</v>
      </c>
      <c r="N205" s="4" t="str">
        <f t="shared" si="15"/>
        <v>NA</v>
      </c>
      <c r="O205" s="4">
        <f t="shared" si="16"/>
        <v>-6.1983471074380105</v>
      </c>
      <c r="P205" s="8">
        <f t="shared" si="17"/>
        <v>257</v>
      </c>
      <c r="Q205" s="8">
        <f t="shared" si="18"/>
        <v>8.1999999999999993</v>
      </c>
      <c r="R205" s="36">
        <v>254.1</v>
      </c>
      <c r="S205" s="7">
        <v>7.6</v>
      </c>
      <c r="T205" s="36">
        <v>254.9</v>
      </c>
      <c r="U205" s="7">
        <v>7.6</v>
      </c>
      <c r="V205" s="36">
        <v>251.3</v>
      </c>
      <c r="W205" s="7">
        <v>9.5</v>
      </c>
      <c r="X205" s="37">
        <f t="shared" si="19"/>
        <v>-1.4325507361719048</v>
      </c>
    </row>
    <row r="206" spans="1:24" x14ac:dyDescent="0.65">
      <c r="A206" s="33" t="s">
        <v>428</v>
      </c>
      <c r="B206" s="34">
        <v>0.622</v>
      </c>
      <c r="C206" s="7">
        <v>1.7000000000000001E-2</v>
      </c>
      <c r="D206" s="34">
        <v>7.8899999999999998E-2</v>
      </c>
      <c r="E206" s="7">
        <v>1.4E-3</v>
      </c>
      <c r="F206" s="34">
        <v>5.7000000000000002E-2</v>
      </c>
      <c r="G206" s="7">
        <v>1.1999999999999999E-3</v>
      </c>
      <c r="H206" s="35">
        <v>491</v>
      </c>
      <c r="I206" s="7">
        <v>11</v>
      </c>
      <c r="J206" s="35">
        <v>489.7</v>
      </c>
      <c r="K206" s="7">
        <v>8.1999999999999993</v>
      </c>
      <c r="L206" s="35">
        <v>485</v>
      </c>
      <c r="M206" s="7">
        <v>48</v>
      </c>
      <c r="N206" s="4" t="str">
        <f t="shared" si="15"/>
        <v>NA</v>
      </c>
      <c r="O206" s="4">
        <f t="shared" si="16"/>
        <v>0.26476578411404716</v>
      </c>
      <c r="P206" s="8">
        <f t="shared" si="17"/>
        <v>489.7</v>
      </c>
      <c r="Q206" s="8">
        <f t="shared" si="18"/>
        <v>8.1999999999999993</v>
      </c>
      <c r="R206" s="36">
        <v>478.6</v>
      </c>
      <c r="S206" s="7">
        <v>8.8000000000000007</v>
      </c>
      <c r="T206" s="36">
        <v>488.7</v>
      </c>
      <c r="U206" s="7">
        <v>8.1999999999999993</v>
      </c>
      <c r="V206" s="36">
        <v>431</v>
      </c>
      <c r="W206" s="7">
        <v>25</v>
      </c>
      <c r="X206" s="37">
        <f t="shared" si="19"/>
        <v>-13.387470997679813</v>
      </c>
    </row>
    <row r="207" spans="1:24" x14ac:dyDescent="0.65">
      <c r="A207" s="33" t="s">
        <v>429</v>
      </c>
      <c r="B207" s="34">
        <v>0.23300000000000001</v>
      </c>
      <c r="C207" s="7">
        <v>4.4999999999999998E-2</v>
      </c>
      <c r="D207" s="34">
        <v>3.5200000000000002E-2</v>
      </c>
      <c r="E207" s="7">
        <v>1.1000000000000001E-3</v>
      </c>
      <c r="F207" s="34">
        <v>4.6699999999999998E-2</v>
      </c>
      <c r="G207" s="7">
        <v>8.8999999999999999E-3</v>
      </c>
      <c r="H207" s="35">
        <v>205</v>
      </c>
      <c r="I207" s="7">
        <v>37</v>
      </c>
      <c r="J207" s="35">
        <v>222.8</v>
      </c>
      <c r="K207" s="7">
        <v>7</v>
      </c>
      <c r="L207" s="35">
        <v>20</v>
      </c>
      <c r="M207" s="7">
        <v>330</v>
      </c>
      <c r="N207" s="4" t="str">
        <f t="shared" si="15"/>
        <v>NA</v>
      </c>
      <c r="O207" s="4">
        <f t="shared" si="16"/>
        <v>-8.6829268292682968</v>
      </c>
      <c r="P207" s="8">
        <f t="shared" si="17"/>
        <v>222.8</v>
      </c>
      <c r="Q207" s="8">
        <f t="shared" si="18"/>
        <v>7</v>
      </c>
      <c r="R207" s="36">
        <v>222.5</v>
      </c>
      <c r="S207" s="7">
        <v>8</v>
      </c>
      <c r="T207" s="36">
        <v>223.5</v>
      </c>
      <c r="U207" s="7">
        <v>8.1999999999999993</v>
      </c>
      <c r="V207" s="36">
        <v>221.7</v>
      </c>
      <c r="W207" s="7">
        <v>7</v>
      </c>
      <c r="X207" s="37">
        <f t="shared" si="19"/>
        <v>-0.81190798376184148</v>
      </c>
    </row>
    <row r="208" spans="1:24" x14ac:dyDescent="0.65">
      <c r="A208" s="33" t="s">
        <v>430</v>
      </c>
      <c r="B208" s="34">
        <v>7.28</v>
      </c>
      <c r="C208" s="7">
        <v>0.16</v>
      </c>
      <c r="D208" s="34">
        <v>0.38379999999999997</v>
      </c>
      <c r="E208" s="7">
        <v>7.0000000000000001E-3</v>
      </c>
      <c r="F208" s="34">
        <v>0.1353</v>
      </c>
      <c r="G208" s="7">
        <v>1.5E-3</v>
      </c>
      <c r="H208" s="35">
        <v>2146</v>
      </c>
      <c r="I208" s="7">
        <v>19</v>
      </c>
      <c r="J208" s="35">
        <v>2093</v>
      </c>
      <c r="K208" s="7">
        <v>32</v>
      </c>
      <c r="L208" s="35">
        <v>2167</v>
      </c>
      <c r="M208" s="7">
        <v>20</v>
      </c>
      <c r="N208" s="4">
        <f t="shared" si="15"/>
        <v>3.4148592524227013</v>
      </c>
      <c r="O208" s="4">
        <f t="shared" si="16"/>
        <v>2.4697110904007502</v>
      </c>
      <c r="P208" s="8">
        <f t="shared" si="17"/>
        <v>2167</v>
      </c>
      <c r="Q208" s="8">
        <f t="shared" si="18"/>
        <v>20</v>
      </c>
      <c r="R208" s="36">
        <v>2098</v>
      </c>
      <c r="S208" s="7">
        <v>29</v>
      </c>
      <c r="T208" s="36">
        <v>2080</v>
      </c>
      <c r="U208" s="7">
        <v>35</v>
      </c>
      <c r="V208" s="36">
        <v>2096</v>
      </c>
      <c r="W208" s="7">
        <v>22</v>
      </c>
      <c r="X208" s="37">
        <f t="shared" si="19"/>
        <v>0.7633587786259568</v>
      </c>
    </row>
    <row r="209" spans="1:24" x14ac:dyDescent="0.65">
      <c r="A209" s="33" t="s">
        <v>431</v>
      </c>
      <c r="B209" s="34">
        <v>7.0999999999999994E-2</v>
      </c>
      <c r="C209" s="7">
        <v>1.2E-2</v>
      </c>
      <c r="D209" s="34">
        <v>8.3899999999999999E-3</v>
      </c>
      <c r="E209" s="7">
        <v>2.5999999999999998E-4</v>
      </c>
      <c r="F209" s="34">
        <v>6.2E-2</v>
      </c>
      <c r="G209" s="7">
        <v>0.01</v>
      </c>
      <c r="H209" s="35">
        <v>69</v>
      </c>
      <c r="I209" s="7">
        <v>11</v>
      </c>
      <c r="J209" s="35">
        <v>53.9</v>
      </c>
      <c r="K209" s="7">
        <v>1.6</v>
      </c>
      <c r="L209" s="35">
        <v>490</v>
      </c>
      <c r="M209" s="7">
        <v>310</v>
      </c>
      <c r="N209" s="4" t="str">
        <f t="shared" si="15"/>
        <v>NA</v>
      </c>
      <c r="O209" s="4">
        <f t="shared" si="16"/>
        <v>21.884057971014499</v>
      </c>
      <c r="P209" s="8">
        <f t="shared" si="17"/>
        <v>53.9</v>
      </c>
      <c r="Q209" s="8">
        <f t="shared" si="18"/>
        <v>1.6</v>
      </c>
      <c r="R209" s="36">
        <v>52.6</v>
      </c>
      <c r="S209" s="7">
        <v>1.8</v>
      </c>
      <c r="T209" s="36">
        <v>52.6</v>
      </c>
      <c r="U209" s="7">
        <v>1.8</v>
      </c>
      <c r="V209" s="36">
        <v>53.8</v>
      </c>
      <c r="W209" s="7">
        <v>1.7</v>
      </c>
      <c r="X209" s="37">
        <f t="shared" si="19"/>
        <v>2.2304832713754621</v>
      </c>
    </row>
    <row r="210" spans="1:24" x14ac:dyDescent="0.65">
      <c r="A210" s="33" t="s">
        <v>432</v>
      </c>
      <c r="B210" s="34">
        <v>0.38150000000000001</v>
      </c>
      <c r="C210" s="7">
        <v>7.7000000000000002E-3</v>
      </c>
      <c r="D210" s="34">
        <v>5.1749999999999997E-2</v>
      </c>
      <c r="E210" s="7">
        <v>7.1000000000000002E-4</v>
      </c>
      <c r="F210" s="34">
        <v>5.3310000000000003E-2</v>
      </c>
      <c r="G210" s="7">
        <v>9.8999999999999999E-4</v>
      </c>
      <c r="H210" s="35">
        <v>328</v>
      </c>
      <c r="I210" s="7">
        <v>5.6</v>
      </c>
      <c r="J210" s="35">
        <v>325.3</v>
      </c>
      <c r="K210" s="7">
        <v>4.3</v>
      </c>
      <c r="L210" s="35">
        <v>335</v>
      </c>
      <c r="M210" s="7">
        <v>43</v>
      </c>
      <c r="N210" s="4" t="str">
        <f t="shared" si="15"/>
        <v>NA</v>
      </c>
      <c r="O210" s="4">
        <f t="shared" si="16"/>
        <v>0.82317073170732158</v>
      </c>
      <c r="P210" s="8">
        <f t="shared" si="17"/>
        <v>325.3</v>
      </c>
      <c r="Q210" s="8">
        <f t="shared" si="18"/>
        <v>4.3</v>
      </c>
      <c r="R210" s="36">
        <v>319.5</v>
      </c>
      <c r="S210" s="7">
        <v>4.9000000000000004</v>
      </c>
      <c r="T210" s="36">
        <v>324.7</v>
      </c>
      <c r="U210" s="7">
        <v>4.4000000000000004</v>
      </c>
      <c r="V210" s="36">
        <v>271</v>
      </c>
      <c r="W210" s="7">
        <v>27</v>
      </c>
      <c r="X210" s="37">
        <f t="shared" si="19"/>
        <v>-19.815498154981555</v>
      </c>
    </row>
    <row r="211" spans="1:24" x14ac:dyDescent="0.65">
      <c r="A211" s="33" t="s">
        <v>433</v>
      </c>
      <c r="B211" s="34">
        <v>0.245</v>
      </c>
      <c r="C211" s="7">
        <v>2.8000000000000001E-2</v>
      </c>
      <c r="D211" s="34">
        <v>3.5099999999999999E-2</v>
      </c>
      <c r="E211" s="7">
        <v>1.1000000000000001E-3</v>
      </c>
      <c r="F211" s="34">
        <v>5.1400000000000001E-2</v>
      </c>
      <c r="G211" s="7">
        <v>6.3E-3</v>
      </c>
      <c r="H211" s="35">
        <v>219</v>
      </c>
      <c r="I211" s="7">
        <v>23</v>
      </c>
      <c r="J211" s="35">
        <v>222.1</v>
      </c>
      <c r="K211" s="7">
        <v>6.6</v>
      </c>
      <c r="L211" s="35">
        <v>190</v>
      </c>
      <c r="M211" s="7">
        <v>230</v>
      </c>
      <c r="N211" s="4" t="str">
        <f t="shared" si="15"/>
        <v>NA</v>
      </c>
      <c r="O211" s="4">
        <f t="shared" si="16"/>
        <v>-1.4155251141552441</v>
      </c>
      <c r="P211" s="8">
        <f t="shared" si="17"/>
        <v>222.1</v>
      </c>
      <c r="Q211" s="8">
        <f t="shared" si="18"/>
        <v>6.6</v>
      </c>
      <c r="R211" s="36">
        <v>221.8</v>
      </c>
      <c r="S211" s="7">
        <v>7.5</v>
      </c>
      <c r="T211" s="36">
        <v>222</v>
      </c>
      <c r="U211" s="7">
        <v>7.6</v>
      </c>
      <c r="V211" s="36">
        <v>219.7</v>
      </c>
      <c r="W211" s="7">
        <v>7.2</v>
      </c>
      <c r="X211" s="37">
        <f t="shared" si="19"/>
        <v>-1.0468821119708736</v>
      </c>
    </row>
    <row r="212" spans="1:24" x14ac:dyDescent="0.65">
      <c r="A212" s="33" t="s">
        <v>434</v>
      </c>
      <c r="B212" s="34">
        <v>0.1996</v>
      </c>
      <c r="C212" s="7">
        <v>4.8999999999999998E-3</v>
      </c>
      <c r="D212" s="34">
        <v>2.9270000000000001E-2</v>
      </c>
      <c r="E212" s="7">
        <v>4.4000000000000002E-4</v>
      </c>
      <c r="F212" s="34">
        <v>4.9000000000000002E-2</v>
      </c>
      <c r="G212" s="7">
        <v>1.2999999999999999E-3</v>
      </c>
      <c r="H212" s="35">
        <v>184.7</v>
      </c>
      <c r="I212" s="7">
        <v>4.0999999999999996</v>
      </c>
      <c r="J212" s="35">
        <v>186</v>
      </c>
      <c r="K212" s="7">
        <v>2.8</v>
      </c>
      <c r="L212" s="35">
        <v>143</v>
      </c>
      <c r="M212" s="7">
        <v>58</v>
      </c>
      <c r="N212" s="4" t="str">
        <f t="shared" si="15"/>
        <v>NA</v>
      </c>
      <c r="O212" s="4">
        <f t="shared" si="16"/>
        <v>-0.7038440714672447</v>
      </c>
      <c r="P212" s="8">
        <f t="shared" si="17"/>
        <v>186</v>
      </c>
      <c r="Q212" s="8">
        <f t="shared" si="18"/>
        <v>2.8</v>
      </c>
      <c r="R212" s="36">
        <v>183.3</v>
      </c>
      <c r="S212" s="7">
        <v>2.6</v>
      </c>
      <c r="T212" s="36">
        <v>185.9</v>
      </c>
      <c r="U212" s="7">
        <v>2.9</v>
      </c>
      <c r="V212" s="36">
        <v>156</v>
      </c>
      <c r="W212" s="7">
        <v>16</v>
      </c>
      <c r="X212" s="37">
        <f t="shared" si="19"/>
        <v>-19.166666666666671</v>
      </c>
    </row>
    <row r="213" spans="1:24" x14ac:dyDescent="0.65">
      <c r="A213" s="33" t="s">
        <v>435</v>
      </c>
      <c r="B213" s="34">
        <v>0.28699999999999998</v>
      </c>
      <c r="C213" s="7">
        <v>1.4999999999999999E-2</v>
      </c>
      <c r="D213" s="34">
        <v>3.9079999999999997E-2</v>
      </c>
      <c r="E213" s="7">
        <v>8.0999999999999996E-4</v>
      </c>
      <c r="F213" s="34">
        <v>5.33E-2</v>
      </c>
      <c r="G213" s="7">
        <v>2.8E-3</v>
      </c>
      <c r="H213" s="35">
        <v>256</v>
      </c>
      <c r="I213" s="7">
        <v>12</v>
      </c>
      <c r="J213" s="35">
        <v>247.1</v>
      </c>
      <c r="K213" s="7">
        <v>5</v>
      </c>
      <c r="L213" s="35">
        <v>320</v>
      </c>
      <c r="M213" s="7">
        <v>110</v>
      </c>
      <c r="N213" s="4" t="str">
        <f t="shared" si="15"/>
        <v>NA</v>
      </c>
      <c r="O213" s="4">
        <f t="shared" si="16"/>
        <v>3.4765625</v>
      </c>
      <c r="P213" s="8">
        <f t="shared" si="17"/>
        <v>247.1</v>
      </c>
      <c r="Q213" s="8">
        <f t="shared" si="18"/>
        <v>5</v>
      </c>
      <c r="R213" s="36">
        <v>245</v>
      </c>
      <c r="S213" s="7">
        <v>5.3</v>
      </c>
      <c r="T213" s="36">
        <v>246.3</v>
      </c>
      <c r="U213" s="7">
        <v>5.3</v>
      </c>
      <c r="V213" s="36">
        <v>241.2</v>
      </c>
      <c r="W213" s="7">
        <v>8</v>
      </c>
      <c r="X213" s="37">
        <f t="shared" si="19"/>
        <v>-2.114427860696523</v>
      </c>
    </row>
    <row r="214" spans="1:24" x14ac:dyDescent="0.65">
      <c r="A214" s="33" t="s">
        <v>436</v>
      </c>
      <c r="B214" s="34">
        <v>0.373</v>
      </c>
      <c r="C214" s="7">
        <v>1.6E-2</v>
      </c>
      <c r="D214" s="34">
        <v>5.16E-2</v>
      </c>
      <c r="E214" s="7">
        <v>1.1000000000000001E-3</v>
      </c>
      <c r="F214" s="34">
        <v>5.2299999999999999E-2</v>
      </c>
      <c r="G214" s="7">
        <v>2E-3</v>
      </c>
      <c r="H214" s="35">
        <v>321</v>
      </c>
      <c r="I214" s="7">
        <v>12</v>
      </c>
      <c r="J214" s="35">
        <v>324.5</v>
      </c>
      <c r="K214" s="7">
        <v>6.9</v>
      </c>
      <c r="L214" s="35">
        <v>285</v>
      </c>
      <c r="M214" s="7">
        <v>81</v>
      </c>
      <c r="N214" s="4" t="str">
        <f t="shared" si="15"/>
        <v>NA</v>
      </c>
      <c r="O214" s="4">
        <f t="shared" si="16"/>
        <v>-1.0903426791277298</v>
      </c>
      <c r="P214" s="8">
        <f t="shared" si="17"/>
        <v>324.5</v>
      </c>
      <c r="Q214" s="8">
        <f t="shared" si="18"/>
        <v>6.9</v>
      </c>
      <c r="R214" s="36">
        <v>317.3</v>
      </c>
      <c r="S214" s="7">
        <v>7.1</v>
      </c>
      <c r="T214" s="36">
        <v>324.10000000000002</v>
      </c>
      <c r="U214" s="7">
        <v>7</v>
      </c>
      <c r="V214" s="36">
        <v>266</v>
      </c>
      <c r="W214" s="7">
        <v>28</v>
      </c>
      <c r="X214" s="37">
        <f t="shared" si="19"/>
        <v>-21.842105263157904</v>
      </c>
    </row>
    <row r="215" spans="1:24" x14ac:dyDescent="0.65">
      <c r="A215" s="33" t="s">
        <v>437</v>
      </c>
      <c r="B215" s="34">
        <v>0.74099999999999999</v>
      </c>
      <c r="C215" s="7">
        <v>2.4E-2</v>
      </c>
      <c r="D215" s="34">
        <v>9.0399999999999994E-2</v>
      </c>
      <c r="E215" s="7">
        <v>1E-3</v>
      </c>
      <c r="F215" s="34">
        <v>5.9299999999999999E-2</v>
      </c>
      <c r="G215" s="7">
        <v>1.9E-3</v>
      </c>
      <c r="H215" s="35">
        <v>562</v>
      </c>
      <c r="I215" s="7">
        <v>14</v>
      </c>
      <c r="J215" s="35">
        <v>557.6</v>
      </c>
      <c r="K215" s="7">
        <v>6.1</v>
      </c>
      <c r="L215" s="35">
        <v>561</v>
      </c>
      <c r="M215" s="7">
        <v>70</v>
      </c>
      <c r="N215" s="4">
        <f t="shared" si="15"/>
        <v>0.60606060606060908</v>
      </c>
      <c r="O215" s="4">
        <f t="shared" si="16"/>
        <v>0.78291814946619809</v>
      </c>
      <c r="P215" s="8">
        <f t="shared" si="17"/>
        <v>557.6</v>
      </c>
      <c r="Q215" s="8">
        <f t="shared" si="18"/>
        <v>6.1</v>
      </c>
      <c r="R215" s="36">
        <v>540.70000000000005</v>
      </c>
      <c r="S215" s="7">
        <v>8.4</v>
      </c>
      <c r="T215" s="36">
        <v>555.79999999999995</v>
      </c>
      <c r="U215" s="7">
        <v>6.2</v>
      </c>
      <c r="V215" s="36">
        <v>481</v>
      </c>
      <c r="W215" s="7">
        <v>32</v>
      </c>
      <c r="X215" s="37">
        <f t="shared" si="19"/>
        <v>-15.550935550935534</v>
      </c>
    </row>
    <row r="217" spans="1:24" ht="14" thickBot="1" x14ac:dyDescent="0.8">
      <c r="A217" s="160" t="s">
        <v>438</v>
      </c>
      <c r="B217" s="160"/>
    </row>
    <row r="218" spans="1:24" x14ac:dyDescent="0.65">
      <c r="A218" s="2"/>
      <c r="B218" s="161" t="s">
        <v>30</v>
      </c>
      <c r="C218" s="162"/>
      <c r="D218" s="162"/>
      <c r="E218" s="162"/>
      <c r="F218" s="162"/>
      <c r="G218" s="163"/>
      <c r="H218" s="164" t="s">
        <v>31</v>
      </c>
      <c r="I218" s="165"/>
      <c r="J218" s="165"/>
      <c r="K218" s="165"/>
      <c r="L218" s="165"/>
      <c r="M218" s="165"/>
      <c r="N218" s="165"/>
      <c r="O218" s="165"/>
      <c r="P218" s="165"/>
      <c r="Q218" s="166"/>
      <c r="R218" s="167" t="s">
        <v>32</v>
      </c>
      <c r="S218" s="168"/>
      <c r="T218" s="168"/>
      <c r="U218" s="168"/>
      <c r="V218" s="168"/>
      <c r="W218" s="168"/>
      <c r="X218" s="169"/>
    </row>
    <row r="219" spans="1:24" ht="27.25" thickBot="1" x14ac:dyDescent="0.8">
      <c r="A219" s="3" t="s">
        <v>33</v>
      </c>
      <c r="B219" s="19" t="s">
        <v>3</v>
      </c>
      <c r="C219" s="6" t="s">
        <v>0</v>
      </c>
      <c r="D219" s="20" t="s">
        <v>2</v>
      </c>
      <c r="E219" s="6" t="s">
        <v>0</v>
      </c>
      <c r="F219" s="20" t="s">
        <v>4</v>
      </c>
      <c r="G219" s="5" t="s">
        <v>0</v>
      </c>
      <c r="H219" s="21" t="s">
        <v>34</v>
      </c>
      <c r="I219" s="22" t="s">
        <v>0</v>
      </c>
      <c r="J219" s="23" t="s">
        <v>35</v>
      </c>
      <c r="K219" s="22" t="s">
        <v>0</v>
      </c>
      <c r="L219" s="23" t="s">
        <v>36</v>
      </c>
      <c r="M219" s="22" t="s">
        <v>0</v>
      </c>
      <c r="N219" s="24" t="s">
        <v>37</v>
      </c>
      <c r="O219" s="25" t="s">
        <v>38</v>
      </c>
      <c r="P219" s="26" t="s">
        <v>1</v>
      </c>
      <c r="Q219" s="27" t="s">
        <v>0</v>
      </c>
      <c r="R219" s="28" t="s">
        <v>34</v>
      </c>
      <c r="S219" s="29" t="s">
        <v>0</v>
      </c>
      <c r="T219" s="30" t="s">
        <v>35</v>
      </c>
      <c r="U219" s="6" t="s">
        <v>0</v>
      </c>
      <c r="V219" s="31" t="s">
        <v>36</v>
      </c>
      <c r="W219" s="29" t="s">
        <v>0</v>
      </c>
      <c r="X219" s="32" t="s">
        <v>37</v>
      </c>
    </row>
    <row r="220" spans="1:24" x14ac:dyDescent="0.65">
      <c r="A220" s="33" t="s">
        <v>439</v>
      </c>
      <c r="B220" s="34">
        <v>5.0799999999999998E-2</v>
      </c>
      <c r="C220" s="7">
        <v>4.8999999999999998E-3</v>
      </c>
      <c r="D220" s="34">
        <v>7.9699999999999997E-3</v>
      </c>
      <c r="E220" s="7">
        <v>1.4999999999999999E-4</v>
      </c>
      <c r="F220" s="34">
        <v>4.65E-2</v>
      </c>
      <c r="G220" s="7">
        <v>4.8999999999999998E-3</v>
      </c>
      <c r="H220" s="35">
        <v>50.2</v>
      </c>
      <c r="I220" s="7">
        <v>4.7</v>
      </c>
      <c r="J220" s="35">
        <v>51.2</v>
      </c>
      <c r="K220" s="7">
        <v>0.95</v>
      </c>
      <c r="L220" s="35">
        <v>20</v>
      </c>
      <c r="M220" s="7">
        <v>180</v>
      </c>
      <c r="N220" s="4" t="str">
        <f t="shared" ref="N220:N283" si="20">IF(J220&gt;500,100 - (100 *J220/L220),"NA")</f>
        <v>NA</v>
      </c>
      <c r="O220" s="4">
        <f t="shared" ref="O220:O283" si="21">100-(100*J220/H220)</f>
        <v>-1.9920318725099548</v>
      </c>
      <c r="P220" s="8">
        <f t="shared" ref="P220:P283" si="22">IF(N220="NA",J220,IF(N220&lt;20,IF(N220&gt;-5,IF(J220&gt;1200,L220,J220),"discordant"),"discordant"))</f>
        <v>51.2</v>
      </c>
      <c r="Q220" s="8">
        <f t="shared" ref="Q220:Q283" si="23">IF(N220="NA",K220,IF(N220&lt;20,IF(N220&gt;-5,IF(J220&gt;1200,M220,K220),"discordant"),"discordant"))</f>
        <v>0.95</v>
      </c>
      <c r="R220" s="36">
        <v>51.3</v>
      </c>
      <c r="S220" s="7">
        <v>1.1000000000000001</v>
      </c>
      <c r="T220" s="36">
        <v>51.2</v>
      </c>
      <c r="U220" s="7">
        <v>1.1000000000000001</v>
      </c>
      <c r="V220" s="36">
        <v>51.6</v>
      </c>
      <c r="W220" s="7">
        <v>1.3</v>
      </c>
      <c r="X220" s="37">
        <f>100 - (100 *T220/V220)</f>
        <v>0.77519379844962089</v>
      </c>
    </row>
    <row r="221" spans="1:24" x14ac:dyDescent="0.65">
      <c r="A221" s="33" t="s">
        <v>440</v>
      </c>
      <c r="B221" s="34">
        <v>5.3999999999999999E-2</v>
      </c>
      <c r="C221" s="7">
        <v>3.5000000000000001E-3</v>
      </c>
      <c r="D221" s="34">
        <v>8.0099999999999998E-3</v>
      </c>
      <c r="E221" s="7">
        <v>1.4999999999999999E-4</v>
      </c>
      <c r="F221" s="34">
        <v>4.8800000000000003E-2</v>
      </c>
      <c r="G221" s="7">
        <v>2.8999999999999998E-3</v>
      </c>
      <c r="H221" s="35">
        <v>53.3</v>
      </c>
      <c r="I221" s="7">
        <v>3.4</v>
      </c>
      <c r="J221" s="35">
        <v>51.4</v>
      </c>
      <c r="K221" s="7">
        <v>0.94</v>
      </c>
      <c r="L221" s="35">
        <v>130</v>
      </c>
      <c r="M221" s="7">
        <v>120</v>
      </c>
      <c r="N221" s="4" t="str">
        <f t="shared" si="20"/>
        <v>NA</v>
      </c>
      <c r="O221" s="4">
        <f t="shared" si="21"/>
        <v>3.5647279549718576</v>
      </c>
      <c r="P221" s="8">
        <f t="shared" si="22"/>
        <v>51.4</v>
      </c>
      <c r="Q221" s="8">
        <f t="shared" si="23"/>
        <v>0.94</v>
      </c>
      <c r="R221" s="36">
        <v>51.29</v>
      </c>
      <c r="S221" s="7">
        <v>0.94</v>
      </c>
      <c r="T221" s="36">
        <v>51.28</v>
      </c>
      <c r="U221" s="7">
        <v>0.95</v>
      </c>
      <c r="V221" s="36">
        <v>51.57</v>
      </c>
      <c r="W221" s="7">
        <v>0.9</v>
      </c>
      <c r="X221" s="37">
        <f t="shared" ref="X221:X284" si="24">100 - (100 *T221/V221)</f>
        <v>0.56234244715919601</v>
      </c>
    </row>
    <row r="222" spans="1:24" x14ac:dyDescent="0.65">
      <c r="A222" s="33" t="s">
        <v>441</v>
      </c>
      <c r="B222" s="34">
        <v>5.2999999999999999E-2</v>
      </c>
      <c r="C222" s="7">
        <v>6.4000000000000003E-3</v>
      </c>
      <c r="D222" s="34">
        <v>7.4000000000000003E-3</v>
      </c>
      <c r="E222" s="7">
        <v>2.0000000000000001E-4</v>
      </c>
      <c r="F222" s="34">
        <v>5.1900000000000002E-2</v>
      </c>
      <c r="G222" s="7">
        <v>5.8999999999999999E-3</v>
      </c>
      <c r="H222" s="35">
        <v>52.3</v>
      </c>
      <c r="I222" s="7">
        <v>6.1</v>
      </c>
      <c r="J222" s="35">
        <v>47.6</v>
      </c>
      <c r="K222" s="7">
        <v>1.3</v>
      </c>
      <c r="L222" s="35">
        <v>250</v>
      </c>
      <c r="M222" s="7">
        <v>220</v>
      </c>
      <c r="N222" s="4" t="str">
        <f t="shared" si="20"/>
        <v>NA</v>
      </c>
      <c r="O222" s="4">
        <f t="shared" si="21"/>
        <v>8.986615678776289</v>
      </c>
      <c r="P222" s="8">
        <f t="shared" si="22"/>
        <v>47.6</v>
      </c>
      <c r="Q222" s="8">
        <f t="shared" si="23"/>
        <v>1.3</v>
      </c>
      <c r="R222" s="36">
        <v>47.2</v>
      </c>
      <c r="S222" s="7">
        <v>1.4</v>
      </c>
      <c r="T222" s="36">
        <v>47.1</v>
      </c>
      <c r="U222" s="7">
        <v>1.4</v>
      </c>
      <c r="V222" s="36">
        <v>47.6</v>
      </c>
      <c r="W222" s="7">
        <v>1.3</v>
      </c>
      <c r="X222" s="37">
        <f t="shared" si="24"/>
        <v>1.0504201680672338</v>
      </c>
    </row>
    <row r="223" spans="1:24" x14ac:dyDescent="0.65">
      <c r="A223" s="33" t="s">
        <v>442</v>
      </c>
      <c r="B223" s="34">
        <v>5.2699999999999997E-2</v>
      </c>
      <c r="C223" s="7">
        <v>5.1999999999999998E-3</v>
      </c>
      <c r="D223" s="34">
        <v>8.0700000000000008E-3</v>
      </c>
      <c r="E223" s="7">
        <v>1.6000000000000001E-4</v>
      </c>
      <c r="F223" s="34">
        <v>4.8800000000000003E-2</v>
      </c>
      <c r="G223" s="7">
        <v>5.1000000000000004E-3</v>
      </c>
      <c r="H223" s="35">
        <v>52</v>
      </c>
      <c r="I223" s="7">
        <v>4.9000000000000004</v>
      </c>
      <c r="J223" s="35">
        <v>51.8</v>
      </c>
      <c r="K223" s="7">
        <v>1</v>
      </c>
      <c r="L223" s="35">
        <v>110</v>
      </c>
      <c r="M223" s="7">
        <v>190</v>
      </c>
      <c r="N223" s="4" t="str">
        <f t="shared" si="20"/>
        <v>NA</v>
      </c>
      <c r="O223" s="4">
        <f t="shared" si="21"/>
        <v>0.3846153846153868</v>
      </c>
      <c r="P223" s="8">
        <f t="shared" si="22"/>
        <v>51.8</v>
      </c>
      <c r="Q223" s="8">
        <f t="shared" si="23"/>
        <v>1</v>
      </c>
      <c r="R223" s="36">
        <v>51.7</v>
      </c>
      <c r="S223" s="7">
        <v>1.2</v>
      </c>
      <c r="T223" s="36">
        <v>51.8</v>
      </c>
      <c r="U223" s="7">
        <v>1.2</v>
      </c>
      <c r="V223" s="36">
        <v>51.6</v>
      </c>
      <c r="W223" s="7">
        <v>1</v>
      </c>
      <c r="X223" s="37">
        <f t="shared" si="24"/>
        <v>-0.38759689922480334</v>
      </c>
    </row>
    <row r="224" spans="1:24" x14ac:dyDescent="0.65">
      <c r="A224" s="33" t="s">
        <v>443</v>
      </c>
      <c r="B224" s="34">
        <v>4.5999999999999999E-2</v>
      </c>
      <c r="C224" s="7">
        <v>4.7000000000000002E-3</v>
      </c>
      <c r="D224" s="34">
        <v>8.0700000000000008E-3</v>
      </c>
      <c r="E224" s="7">
        <v>1.3999999999999999E-4</v>
      </c>
      <c r="F224" s="34">
        <v>4.1700000000000001E-2</v>
      </c>
      <c r="G224" s="7">
        <v>4.5999999999999999E-3</v>
      </c>
      <c r="H224" s="35">
        <v>45.6</v>
      </c>
      <c r="I224" s="7">
        <v>4.5999999999999996</v>
      </c>
      <c r="J224" s="35">
        <v>51.79</v>
      </c>
      <c r="K224" s="7">
        <v>0.92</v>
      </c>
      <c r="L224" s="35">
        <v>-160</v>
      </c>
      <c r="M224" s="7">
        <v>180</v>
      </c>
      <c r="N224" s="4" t="str">
        <f t="shared" si="20"/>
        <v>NA</v>
      </c>
      <c r="O224" s="4">
        <f t="shared" si="21"/>
        <v>-13.574561403508767</v>
      </c>
      <c r="P224" s="8">
        <f t="shared" si="22"/>
        <v>51.79</v>
      </c>
      <c r="Q224" s="8">
        <f t="shared" si="23"/>
        <v>0.92</v>
      </c>
      <c r="R224" s="36">
        <v>52.2</v>
      </c>
      <c r="S224" s="7">
        <v>1</v>
      </c>
      <c r="T224" s="36">
        <v>52.2</v>
      </c>
      <c r="U224" s="7">
        <v>1</v>
      </c>
      <c r="V224" s="36">
        <v>51.89</v>
      </c>
      <c r="W224" s="7">
        <v>0.92</v>
      </c>
      <c r="X224" s="37">
        <f t="shared" si="24"/>
        <v>-0.59741761418385408</v>
      </c>
    </row>
    <row r="225" spans="1:24" x14ac:dyDescent="0.65">
      <c r="A225" s="33" t="s">
        <v>444</v>
      </c>
      <c r="B225" s="34">
        <v>4.7699999999999999E-2</v>
      </c>
      <c r="C225" s="7">
        <v>5.3E-3</v>
      </c>
      <c r="D225" s="34">
        <v>8.2900000000000005E-3</v>
      </c>
      <c r="E225" s="7">
        <v>2.7E-4</v>
      </c>
      <c r="F225" s="34">
        <v>4.3400000000000001E-2</v>
      </c>
      <c r="G225" s="7">
        <v>5.1000000000000004E-3</v>
      </c>
      <c r="H225" s="35">
        <v>48.4</v>
      </c>
      <c r="I225" s="7">
        <v>5.6</v>
      </c>
      <c r="J225" s="35">
        <v>53.2</v>
      </c>
      <c r="K225" s="7">
        <v>1.7</v>
      </c>
      <c r="L225" s="35">
        <v>-80</v>
      </c>
      <c r="M225" s="7">
        <v>200</v>
      </c>
      <c r="N225" s="4" t="str">
        <f t="shared" si="20"/>
        <v>NA</v>
      </c>
      <c r="O225" s="4">
        <f t="shared" si="21"/>
        <v>-9.9173553719008254</v>
      </c>
      <c r="P225" s="8">
        <f t="shared" si="22"/>
        <v>53.2</v>
      </c>
      <c r="Q225" s="8">
        <f t="shared" si="23"/>
        <v>1.7</v>
      </c>
      <c r="R225" s="36">
        <v>53.5</v>
      </c>
      <c r="S225" s="7">
        <v>1.8</v>
      </c>
      <c r="T225" s="36">
        <v>53.5</v>
      </c>
      <c r="U225" s="7">
        <v>1.9</v>
      </c>
      <c r="V225" s="36">
        <v>53.2</v>
      </c>
      <c r="W225" s="7">
        <v>1.7</v>
      </c>
      <c r="X225" s="37">
        <f t="shared" si="24"/>
        <v>-0.56390977443608392</v>
      </c>
    </row>
    <row r="226" spans="1:24" x14ac:dyDescent="0.65">
      <c r="A226" s="33" t="s">
        <v>445</v>
      </c>
      <c r="B226" s="34">
        <v>0.83799999999999997</v>
      </c>
      <c r="C226" s="7">
        <v>3.9E-2</v>
      </c>
      <c r="D226" s="34">
        <v>0.10390000000000001</v>
      </c>
      <c r="E226" s="7">
        <v>1.1999999999999999E-3</v>
      </c>
      <c r="F226" s="34">
        <v>5.8599999999999999E-2</v>
      </c>
      <c r="G226" s="7">
        <v>2.8E-3</v>
      </c>
      <c r="H226" s="35">
        <v>615</v>
      </c>
      <c r="I226" s="7">
        <v>21</v>
      </c>
      <c r="J226" s="35">
        <v>637</v>
      </c>
      <c r="K226" s="7">
        <v>7</v>
      </c>
      <c r="L226" s="35">
        <v>520</v>
      </c>
      <c r="M226" s="7">
        <v>100</v>
      </c>
      <c r="N226" s="4">
        <f t="shared" si="20"/>
        <v>-22.5</v>
      </c>
      <c r="O226" s="4">
        <f t="shared" si="21"/>
        <v>-3.5772357723577244</v>
      </c>
      <c r="P226" s="8" t="str">
        <f t="shared" si="22"/>
        <v>discordant</v>
      </c>
      <c r="Q226" s="8" t="str">
        <f t="shared" si="23"/>
        <v>discordant</v>
      </c>
      <c r="R226" s="36">
        <v>609</v>
      </c>
      <c r="S226" s="7">
        <v>11</v>
      </c>
      <c r="T226" s="36">
        <v>636.20000000000005</v>
      </c>
      <c r="U226" s="7">
        <v>7.8</v>
      </c>
      <c r="V226" s="36">
        <v>501</v>
      </c>
      <c r="W226" s="7">
        <v>46</v>
      </c>
      <c r="X226" s="37">
        <f t="shared" si="24"/>
        <v>-26.986027944111797</v>
      </c>
    </row>
    <row r="227" spans="1:24" x14ac:dyDescent="0.65">
      <c r="A227" s="33" t="s">
        <v>446</v>
      </c>
      <c r="B227" s="34">
        <v>0.73399999999999999</v>
      </c>
      <c r="C227" s="7">
        <v>0.05</v>
      </c>
      <c r="D227" s="34">
        <v>9.06E-2</v>
      </c>
      <c r="E227" s="7">
        <v>1.2999999999999999E-3</v>
      </c>
      <c r="F227" s="34">
        <v>5.8700000000000002E-2</v>
      </c>
      <c r="G227" s="7">
        <v>3.8E-3</v>
      </c>
      <c r="H227" s="35">
        <v>555</v>
      </c>
      <c r="I227" s="7">
        <v>29</v>
      </c>
      <c r="J227" s="35">
        <v>559.1</v>
      </c>
      <c r="K227" s="7">
        <v>7.5</v>
      </c>
      <c r="L227" s="35">
        <v>510</v>
      </c>
      <c r="M227" s="7">
        <v>140</v>
      </c>
      <c r="N227" s="4">
        <f t="shared" si="20"/>
        <v>-9.6274509803921546</v>
      </c>
      <c r="O227" s="4">
        <f t="shared" si="21"/>
        <v>-0.73873873873873208</v>
      </c>
      <c r="P227" s="8" t="str">
        <f t="shared" si="22"/>
        <v>discordant</v>
      </c>
      <c r="Q227" s="8" t="str">
        <f t="shared" si="23"/>
        <v>discordant</v>
      </c>
      <c r="R227" s="36">
        <v>537</v>
      </c>
      <c r="S227" s="7">
        <v>12</v>
      </c>
      <c r="T227" s="36">
        <v>557.29999999999995</v>
      </c>
      <c r="U227" s="7">
        <v>8.8000000000000007</v>
      </c>
      <c r="V227" s="36">
        <v>474</v>
      </c>
      <c r="W227" s="7">
        <v>41</v>
      </c>
      <c r="X227" s="37">
        <f t="shared" si="24"/>
        <v>-17.573839662447241</v>
      </c>
    </row>
    <row r="228" spans="1:24" x14ac:dyDescent="0.65">
      <c r="A228" s="33" t="s">
        <v>447</v>
      </c>
      <c r="B228" s="34">
        <v>1.099</v>
      </c>
      <c r="C228" s="7">
        <v>6.2E-2</v>
      </c>
      <c r="D228" s="34">
        <v>0.1225</v>
      </c>
      <c r="E228" s="7">
        <v>1.9E-3</v>
      </c>
      <c r="F228" s="34">
        <v>6.6100000000000006E-2</v>
      </c>
      <c r="G228" s="7">
        <v>3.8999999999999998E-3</v>
      </c>
      <c r="H228" s="35">
        <v>749</v>
      </c>
      <c r="I228" s="7">
        <v>30</v>
      </c>
      <c r="J228" s="35">
        <v>745</v>
      </c>
      <c r="K228" s="7">
        <v>11</v>
      </c>
      <c r="L228" s="35">
        <v>760</v>
      </c>
      <c r="M228" s="7">
        <v>130</v>
      </c>
      <c r="N228" s="4">
        <f t="shared" si="20"/>
        <v>1.973684210526315</v>
      </c>
      <c r="O228" s="4">
        <f t="shared" si="21"/>
        <v>0.53404539385847727</v>
      </c>
      <c r="P228" s="8">
        <f t="shared" si="22"/>
        <v>745</v>
      </c>
      <c r="Q228" s="8">
        <f t="shared" si="23"/>
        <v>11</v>
      </c>
      <c r="R228" s="36">
        <v>718</v>
      </c>
      <c r="S228" s="7">
        <v>14</v>
      </c>
      <c r="T228" s="36">
        <v>741</v>
      </c>
      <c r="U228" s="7">
        <v>12</v>
      </c>
      <c r="V228" s="36">
        <v>656</v>
      </c>
      <c r="W228" s="7">
        <v>49</v>
      </c>
      <c r="X228" s="37">
        <f t="shared" si="24"/>
        <v>-12.957317073170728</v>
      </c>
    </row>
    <row r="229" spans="1:24" x14ac:dyDescent="0.65">
      <c r="A229" s="33" t="s">
        <v>448</v>
      </c>
      <c r="B229" s="34">
        <v>5.3699999999999998E-2</v>
      </c>
      <c r="C229" s="7">
        <v>5.5999999999999999E-3</v>
      </c>
      <c r="D229" s="34">
        <v>7.7200000000000003E-3</v>
      </c>
      <c r="E229" s="7">
        <v>2.1000000000000001E-4</v>
      </c>
      <c r="F229" s="34">
        <v>5.0799999999999998E-2</v>
      </c>
      <c r="G229" s="7">
        <v>5.1999999999999998E-3</v>
      </c>
      <c r="H229" s="35">
        <v>53</v>
      </c>
      <c r="I229" s="7">
        <v>5.4</v>
      </c>
      <c r="J229" s="35">
        <v>49.6</v>
      </c>
      <c r="K229" s="7">
        <v>1.4</v>
      </c>
      <c r="L229" s="35">
        <v>230</v>
      </c>
      <c r="M229" s="7">
        <v>210</v>
      </c>
      <c r="N229" s="4" t="str">
        <f t="shared" si="20"/>
        <v>NA</v>
      </c>
      <c r="O229" s="4">
        <f t="shared" si="21"/>
        <v>6.415094339622641</v>
      </c>
      <c r="P229" s="8">
        <f t="shared" si="22"/>
        <v>49.6</v>
      </c>
      <c r="Q229" s="8">
        <f t="shared" si="23"/>
        <v>1.4</v>
      </c>
      <c r="R229" s="36">
        <v>49.3</v>
      </c>
      <c r="S229" s="7">
        <v>1.4</v>
      </c>
      <c r="T229" s="36">
        <v>49.3</v>
      </c>
      <c r="U229" s="7">
        <v>1.4</v>
      </c>
      <c r="V229" s="36">
        <v>49.6</v>
      </c>
      <c r="W229" s="7">
        <v>1.4</v>
      </c>
      <c r="X229" s="37">
        <f t="shared" si="24"/>
        <v>0.60483870967742348</v>
      </c>
    </row>
    <row r="230" spans="1:24" x14ac:dyDescent="0.65">
      <c r="A230" s="33" t="s">
        <v>449</v>
      </c>
      <c r="B230" s="34">
        <v>5.1900000000000002E-2</v>
      </c>
      <c r="C230" s="7">
        <v>5.4000000000000003E-3</v>
      </c>
      <c r="D230" s="34">
        <v>7.9799999999999992E-3</v>
      </c>
      <c r="E230" s="7">
        <v>2.0000000000000001E-4</v>
      </c>
      <c r="F230" s="34">
        <v>4.8000000000000001E-2</v>
      </c>
      <c r="G230" s="7">
        <v>5.4000000000000003E-3</v>
      </c>
      <c r="H230" s="35">
        <v>51.3</v>
      </c>
      <c r="I230" s="7">
        <v>5.2</v>
      </c>
      <c r="J230" s="35">
        <v>51.2</v>
      </c>
      <c r="K230" s="7">
        <v>1.2</v>
      </c>
      <c r="L230" s="35">
        <v>80</v>
      </c>
      <c r="M230" s="7">
        <v>200</v>
      </c>
      <c r="N230" s="4" t="str">
        <f t="shared" si="20"/>
        <v>NA</v>
      </c>
      <c r="O230" s="4">
        <f t="shared" si="21"/>
        <v>0.19493177387913363</v>
      </c>
      <c r="P230" s="8">
        <f t="shared" si="22"/>
        <v>51.2</v>
      </c>
      <c r="Q230" s="8">
        <f t="shared" si="23"/>
        <v>1.2</v>
      </c>
      <c r="R230" s="36">
        <v>51.2</v>
      </c>
      <c r="S230" s="7">
        <v>1.4</v>
      </c>
      <c r="T230" s="36">
        <v>51.2</v>
      </c>
      <c r="U230" s="7">
        <v>1.4</v>
      </c>
      <c r="V230" s="36">
        <v>51.2</v>
      </c>
      <c r="W230" s="7">
        <v>1.2</v>
      </c>
      <c r="X230" s="37">
        <f t="shared" si="24"/>
        <v>0</v>
      </c>
    </row>
    <row r="231" spans="1:24" x14ac:dyDescent="0.65">
      <c r="A231" s="33" t="s">
        <v>450</v>
      </c>
      <c r="B231" s="34">
        <v>0.39</v>
      </c>
      <c r="C231" s="7">
        <v>1.4E-2</v>
      </c>
      <c r="D231" s="34">
        <v>5.4879999999999998E-2</v>
      </c>
      <c r="E231" s="7">
        <v>6.2E-4</v>
      </c>
      <c r="F231" s="34">
        <v>5.1499999999999997E-2</v>
      </c>
      <c r="G231" s="7">
        <v>1.8E-3</v>
      </c>
      <c r="H231" s="35">
        <v>334</v>
      </c>
      <c r="I231" s="7">
        <v>10</v>
      </c>
      <c r="J231" s="35">
        <v>344.4</v>
      </c>
      <c r="K231" s="7">
        <v>3.8</v>
      </c>
      <c r="L231" s="35">
        <v>254</v>
      </c>
      <c r="M231" s="7">
        <v>75</v>
      </c>
      <c r="N231" s="4" t="str">
        <f t="shared" si="20"/>
        <v>NA</v>
      </c>
      <c r="O231" s="4">
        <f t="shared" si="21"/>
        <v>-3.1137724550898156</v>
      </c>
      <c r="P231" s="8">
        <f t="shared" si="22"/>
        <v>344.4</v>
      </c>
      <c r="Q231" s="8">
        <f t="shared" si="23"/>
        <v>3.8</v>
      </c>
      <c r="R231" s="36">
        <v>332.6</v>
      </c>
      <c r="S231" s="7">
        <v>5.8</v>
      </c>
      <c r="T231" s="36">
        <v>344.3</v>
      </c>
      <c r="U231" s="7">
        <v>3.9</v>
      </c>
      <c r="V231" s="36">
        <v>266</v>
      </c>
      <c r="W231" s="7">
        <v>32</v>
      </c>
      <c r="X231" s="37">
        <f t="shared" si="24"/>
        <v>-29.436090225563902</v>
      </c>
    </row>
    <row r="232" spans="1:24" x14ac:dyDescent="0.65">
      <c r="A232" s="33" t="s">
        <v>451</v>
      </c>
      <c r="B232" s="34">
        <v>0.58199999999999996</v>
      </c>
      <c r="C232" s="7">
        <v>2.9000000000000001E-2</v>
      </c>
      <c r="D232" s="34">
        <v>6.9800000000000001E-2</v>
      </c>
      <c r="E232" s="7">
        <v>1.1999999999999999E-3</v>
      </c>
      <c r="F232" s="34">
        <v>5.9700000000000003E-2</v>
      </c>
      <c r="G232" s="7">
        <v>2.7000000000000001E-3</v>
      </c>
      <c r="H232" s="35">
        <v>464</v>
      </c>
      <c r="I232" s="7">
        <v>18</v>
      </c>
      <c r="J232" s="35">
        <v>434.8</v>
      </c>
      <c r="K232" s="7">
        <v>7.4</v>
      </c>
      <c r="L232" s="35">
        <v>590</v>
      </c>
      <c r="M232" s="7">
        <v>100</v>
      </c>
      <c r="N232" s="4" t="str">
        <f t="shared" si="20"/>
        <v>NA</v>
      </c>
      <c r="O232" s="4">
        <f t="shared" si="21"/>
        <v>6.2931034482758577</v>
      </c>
      <c r="P232" s="8">
        <f t="shared" si="22"/>
        <v>434.8</v>
      </c>
      <c r="Q232" s="8">
        <f t="shared" si="23"/>
        <v>7.4</v>
      </c>
      <c r="R232" s="36">
        <v>424.7</v>
      </c>
      <c r="S232" s="7">
        <v>8.9</v>
      </c>
      <c r="T232" s="36">
        <v>431.6</v>
      </c>
      <c r="U232" s="7">
        <v>7.6</v>
      </c>
      <c r="V232" s="36">
        <v>371</v>
      </c>
      <c r="W232" s="7">
        <v>34</v>
      </c>
      <c r="X232" s="37">
        <f t="shared" si="24"/>
        <v>-16.334231805929917</v>
      </c>
    </row>
    <row r="233" spans="1:24" x14ac:dyDescent="0.65">
      <c r="A233" s="33" t="s">
        <v>452</v>
      </c>
      <c r="B233" s="34">
        <v>5.5100000000000003E-2</v>
      </c>
      <c r="C233" s="7">
        <v>5.0000000000000001E-3</v>
      </c>
      <c r="D233" s="34">
        <v>8.3099999999999997E-3</v>
      </c>
      <c r="E233" s="7">
        <v>2.1000000000000001E-4</v>
      </c>
      <c r="F233" s="34">
        <v>4.8300000000000003E-2</v>
      </c>
      <c r="G233" s="7">
        <v>4.4999999999999997E-3</v>
      </c>
      <c r="H233" s="35">
        <v>54.4</v>
      </c>
      <c r="I233" s="7">
        <v>4.8</v>
      </c>
      <c r="J233" s="35">
        <v>53.4</v>
      </c>
      <c r="K233" s="7">
        <v>1.3</v>
      </c>
      <c r="L233" s="35">
        <v>100</v>
      </c>
      <c r="M233" s="7">
        <v>170</v>
      </c>
      <c r="N233" s="4" t="str">
        <f t="shared" si="20"/>
        <v>NA</v>
      </c>
      <c r="O233" s="4">
        <f t="shared" si="21"/>
        <v>1.8382352941176379</v>
      </c>
      <c r="P233" s="8">
        <f t="shared" si="22"/>
        <v>53.4</v>
      </c>
      <c r="Q233" s="8">
        <f t="shared" si="23"/>
        <v>1.3</v>
      </c>
      <c r="R233" s="36">
        <v>53.3</v>
      </c>
      <c r="S233" s="7">
        <v>1.4</v>
      </c>
      <c r="T233" s="36">
        <v>53.3</v>
      </c>
      <c r="U233" s="7">
        <v>1.4</v>
      </c>
      <c r="V233" s="36">
        <v>53.4</v>
      </c>
      <c r="W233" s="7">
        <v>1.3</v>
      </c>
      <c r="X233" s="37">
        <f t="shared" si="24"/>
        <v>0.18726591760299982</v>
      </c>
    </row>
    <row r="234" spans="1:24" x14ac:dyDescent="0.65">
      <c r="A234" s="33" t="s">
        <v>453</v>
      </c>
      <c r="B234" s="34">
        <v>5.1200000000000002E-2</v>
      </c>
      <c r="C234" s="7">
        <v>4.7000000000000002E-3</v>
      </c>
      <c r="D234" s="34">
        <v>8.3000000000000001E-3</v>
      </c>
      <c r="E234" s="7">
        <v>2.1000000000000001E-4</v>
      </c>
      <c r="F234" s="34">
        <v>4.6199999999999998E-2</v>
      </c>
      <c r="G234" s="7">
        <v>4.5999999999999999E-3</v>
      </c>
      <c r="H234" s="35">
        <v>50.6</v>
      </c>
      <c r="I234" s="7">
        <v>4.5999999999999996</v>
      </c>
      <c r="J234" s="35">
        <v>53.3</v>
      </c>
      <c r="K234" s="7">
        <v>1.4</v>
      </c>
      <c r="L234" s="35">
        <v>20</v>
      </c>
      <c r="M234" s="7">
        <v>180</v>
      </c>
      <c r="N234" s="4" t="str">
        <f t="shared" si="20"/>
        <v>NA</v>
      </c>
      <c r="O234" s="4">
        <f t="shared" si="21"/>
        <v>-5.3359683794466406</v>
      </c>
      <c r="P234" s="8">
        <f t="shared" si="22"/>
        <v>53.3</v>
      </c>
      <c r="Q234" s="8">
        <f t="shared" si="23"/>
        <v>1.4</v>
      </c>
      <c r="R234" s="36">
        <v>53.4</v>
      </c>
      <c r="S234" s="7">
        <v>1.4</v>
      </c>
      <c r="T234" s="36">
        <v>53.4</v>
      </c>
      <c r="U234" s="7">
        <v>1.4</v>
      </c>
      <c r="V234" s="36">
        <v>52.5</v>
      </c>
      <c r="W234" s="7">
        <v>1.8</v>
      </c>
      <c r="X234" s="37">
        <f t="shared" si="24"/>
        <v>-1.7142857142857082</v>
      </c>
    </row>
    <row r="235" spans="1:24" x14ac:dyDescent="0.65">
      <c r="A235" s="33" t="s">
        <v>454</v>
      </c>
      <c r="B235" s="34">
        <v>5.3800000000000001E-2</v>
      </c>
      <c r="C235" s="7">
        <v>6.8999999999999999E-3</v>
      </c>
      <c r="D235" s="34">
        <v>7.9500000000000005E-3</v>
      </c>
      <c r="E235" s="7">
        <v>2.2000000000000001E-4</v>
      </c>
      <c r="F235" s="34">
        <v>4.7899999999999998E-2</v>
      </c>
      <c r="G235" s="7">
        <v>4.8999999999999998E-3</v>
      </c>
      <c r="H235" s="35">
        <v>53</v>
      </c>
      <c r="I235" s="7">
        <v>6.6</v>
      </c>
      <c r="J235" s="35">
        <v>51.1</v>
      </c>
      <c r="K235" s="7">
        <v>1.4</v>
      </c>
      <c r="L235" s="35">
        <v>100</v>
      </c>
      <c r="M235" s="7">
        <v>190</v>
      </c>
      <c r="N235" s="4" t="str">
        <f t="shared" si="20"/>
        <v>NA</v>
      </c>
      <c r="O235" s="4">
        <f t="shared" si="21"/>
        <v>3.584905660377359</v>
      </c>
      <c r="P235" s="8">
        <f t="shared" si="22"/>
        <v>51.1</v>
      </c>
      <c r="Q235" s="8">
        <f t="shared" si="23"/>
        <v>1.4</v>
      </c>
      <c r="R235" s="36">
        <v>51</v>
      </c>
      <c r="S235" s="7">
        <v>1.4</v>
      </c>
      <c r="T235" s="36">
        <v>51</v>
      </c>
      <c r="U235" s="7">
        <v>1.4</v>
      </c>
      <c r="V235" s="36">
        <v>51.1</v>
      </c>
      <c r="W235" s="7">
        <v>1.4</v>
      </c>
      <c r="X235" s="37">
        <f t="shared" si="24"/>
        <v>0.1956947162426701</v>
      </c>
    </row>
    <row r="236" spans="1:24" x14ac:dyDescent="0.65">
      <c r="A236" s="33" t="s">
        <v>455</v>
      </c>
      <c r="B236" s="34">
        <v>6.0199999999999997E-2</v>
      </c>
      <c r="C236" s="7">
        <v>5.3E-3</v>
      </c>
      <c r="D236" s="34">
        <v>7.9399999999999991E-3</v>
      </c>
      <c r="E236" s="7">
        <v>2.0000000000000001E-4</v>
      </c>
      <c r="F236" s="34">
        <v>5.5800000000000002E-2</v>
      </c>
      <c r="G236" s="7">
        <v>5.4999999999999997E-3</v>
      </c>
      <c r="H236" s="35">
        <v>59.2</v>
      </c>
      <c r="I236" s="7">
        <v>5.0999999999999996</v>
      </c>
      <c r="J236" s="35">
        <v>51</v>
      </c>
      <c r="K236" s="7">
        <v>1.3</v>
      </c>
      <c r="L236" s="35">
        <v>370</v>
      </c>
      <c r="M236" s="7">
        <v>200</v>
      </c>
      <c r="N236" s="4" t="str">
        <f t="shared" si="20"/>
        <v>NA</v>
      </c>
      <c r="O236" s="4">
        <f t="shared" si="21"/>
        <v>13.851351351351354</v>
      </c>
      <c r="P236" s="8">
        <f t="shared" si="22"/>
        <v>51</v>
      </c>
      <c r="Q236" s="8">
        <f t="shared" si="23"/>
        <v>1.3</v>
      </c>
      <c r="R236" s="36">
        <v>50.5</v>
      </c>
      <c r="S236" s="7">
        <v>1.5</v>
      </c>
      <c r="T236" s="36">
        <v>50.4</v>
      </c>
      <c r="U236" s="7">
        <v>1.5</v>
      </c>
      <c r="V236" s="36">
        <v>51</v>
      </c>
      <c r="W236" s="7">
        <v>1.3</v>
      </c>
      <c r="X236" s="37">
        <f t="shared" si="24"/>
        <v>1.1764705882352899</v>
      </c>
    </row>
    <row r="237" spans="1:24" x14ac:dyDescent="0.65">
      <c r="A237" s="33" t="s">
        <v>456</v>
      </c>
      <c r="B237" s="34">
        <v>5.7700000000000001E-2</v>
      </c>
      <c r="C237" s="7">
        <v>5.5999999999999999E-3</v>
      </c>
      <c r="D237" s="34">
        <v>8.0099999999999998E-3</v>
      </c>
      <c r="E237" s="7">
        <v>2.4000000000000001E-4</v>
      </c>
      <c r="F237" s="34">
        <v>5.33E-2</v>
      </c>
      <c r="G237" s="7">
        <v>5.4000000000000003E-3</v>
      </c>
      <c r="H237" s="35">
        <v>56.9</v>
      </c>
      <c r="I237" s="7">
        <v>5.4</v>
      </c>
      <c r="J237" s="35">
        <v>51.4</v>
      </c>
      <c r="K237" s="7">
        <v>1.5</v>
      </c>
      <c r="L237" s="35">
        <v>320</v>
      </c>
      <c r="M237" s="7">
        <v>210</v>
      </c>
      <c r="N237" s="4" t="str">
        <f t="shared" si="20"/>
        <v>NA</v>
      </c>
      <c r="O237" s="4">
        <f t="shared" si="21"/>
        <v>9.6660808435852346</v>
      </c>
      <c r="P237" s="8">
        <f t="shared" si="22"/>
        <v>51.4</v>
      </c>
      <c r="Q237" s="8">
        <f t="shared" si="23"/>
        <v>1.5</v>
      </c>
      <c r="R237" s="36">
        <v>51</v>
      </c>
      <c r="S237" s="7">
        <v>1.7</v>
      </c>
      <c r="T237" s="36">
        <v>50.9</v>
      </c>
      <c r="U237" s="7">
        <v>1.7</v>
      </c>
      <c r="V237" s="36">
        <v>51.4</v>
      </c>
      <c r="W237" s="7">
        <v>1.5</v>
      </c>
      <c r="X237" s="37">
        <f t="shared" si="24"/>
        <v>0.97276264591440054</v>
      </c>
    </row>
    <row r="238" spans="1:24" x14ac:dyDescent="0.65">
      <c r="A238" s="33" t="s">
        <v>457</v>
      </c>
      <c r="B238" s="34">
        <v>0.46600000000000003</v>
      </c>
      <c r="C238" s="7">
        <v>1.6E-2</v>
      </c>
      <c r="D238" s="34">
        <v>6.4740000000000006E-2</v>
      </c>
      <c r="E238" s="7">
        <v>9.5E-4</v>
      </c>
      <c r="F238" s="34">
        <v>5.3900000000000003E-2</v>
      </c>
      <c r="G238" s="7">
        <v>1.9E-3</v>
      </c>
      <c r="H238" s="35">
        <v>388</v>
      </c>
      <c r="I238" s="7">
        <v>11</v>
      </c>
      <c r="J238" s="35">
        <v>404.4</v>
      </c>
      <c r="K238" s="7">
        <v>5.8</v>
      </c>
      <c r="L238" s="35">
        <v>356</v>
      </c>
      <c r="M238" s="7">
        <v>77</v>
      </c>
      <c r="N238" s="4" t="str">
        <f t="shared" si="20"/>
        <v>NA</v>
      </c>
      <c r="O238" s="4">
        <f t="shared" si="21"/>
        <v>-4.2268041237113465</v>
      </c>
      <c r="P238" s="8">
        <f t="shared" si="22"/>
        <v>404.4</v>
      </c>
      <c r="Q238" s="8">
        <f t="shared" si="23"/>
        <v>5.8</v>
      </c>
      <c r="R238" s="36">
        <v>387.9</v>
      </c>
      <c r="S238" s="7">
        <v>7.9</v>
      </c>
      <c r="T238" s="36">
        <v>404.3</v>
      </c>
      <c r="U238" s="7">
        <v>5.8</v>
      </c>
      <c r="V238" s="36">
        <v>335</v>
      </c>
      <c r="W238" s="7">
        <v>31</v>
      </c>
      <c r="X238" s="37">
        <f t="shared" si="24"/>
        <v>-20.68656716417911</v>
      </c>
    </row>
    <row r="239" spans="1:24" x14ac:dyDescent="0.65">
      <c r="A239" s="33" t="s">
        <v>458</v>
      </c>
      <c r="B239" s="34">
        <v>5.7799999999999997E-2</v>
      </c>
      <c r="C239" s="7">
        <v>6.8999999999999999E-3</v>
      </c>
      <c r="D239" s="34">
        <v>8.2400000000000008E-3</v>
      </c>
      <c r="E239" s="7">
        <v>2.4000000000000001E-4</v>
      </c>
      <c r="F239" s="34">
        <v>5.1900000000000002E-2</v>
      </c>
      <c r="G239" s="7">
        <v>6.0000000000000001E-3</v>
      </c>
      <c r="H239" s="35">
        <v>56.9</v>
      </c>
      <c r="I239" s="7">
        <v>6.7</v>
      </c>
      <c r="J239" s="35">
        <v>52.9</v>
      </c>
      <c r="K239" s="7">
        <v>1.5</v>
      </c>
      <c r="L239" s="35">
        <v>240</v>
      </c>
      <c r="M239" s="7">
        <v>220</v>
      </c>
      <c r="N239" s="4" t="str">
        <f t="shared" si="20"/>
        <v>NA</v>
      </c>
      <c r="O239" s="4">
        <f t="shared" si="21"/>
        <v>7.0298769771528953</v>
      </c>
      <c r="P239" s="8">
        <f t="shared" si="22"/>
        <v>52.9</v>
      </c>
      <c r="Q239" s="8">
        <f t="shared" si="23"/>
        <v>1.5</v>
      </c>
      <c r="R239" s="36">
        <v>52.6</v>
      </c>
      <c r="S239" s="7">
        <v>1.6</v>
      </c>
      <c r="T239" s="36">
        <v>52.7</v>
      </c>
      <c r="U239" s="7">
        <v>1.6</v>
      </c>
      <c r="V239" s="36">
        <v>52.9</v>
      </c>
      <c r="W239" s="7">
        <v>1.6</v>
      </c>
      <c r="X239" s="37">
        <f t="shared" si="24"/>
        <v>0.37807183364839148</v>
      </c>
    </row>
    <row r="240" spans="1:24" x14ac:dyDescent="0.65">
      <c r="A240" s="33" t="s">
        <v>459</v>
      </c>
      <c r="B240" s="34">
        <v>4.8399999999999999E-2</v>
      </c>
      <c r="C240" s="7">
        <v>5.0000000000000001E-3</v>
      </c>
      <c r="D240" s="34">
        <v>8.0599999999999995E-3</v>
      </c>
      <c r="E240" s="7">
        <v>1.9000000000000001E-4</v>
      </c>
      <c r="F240" s="34">
        <v>4.3900000000000002E-2</v>
      </c>
      <c r="G240" s="7">
        <v>4.7999999999999996E-3</v>
      </c>
      <c r="H240" s="35">
        <v>47.9</v>
      </c>
      <c r="I240" s="7">
        <v>4.9000000000000004</v>
      </c>
      <c r="J240" s="35">
        <v>51.7</v>
      </c>
      <c r="K240" s="7">
        <v>1.2</v>
      </c>
      <c r="L240" s="35">
        <v>-70</v>
      </c>
      <c r="M240" s="7">
        <v>180</v>
      </c>
      <c r="N240" s="4" t="str">
        <f t="shared" si="20"/>
        <v>NA</v>
      </c>
      <c r="O240" s="4">
        <f t="shared" si="21"/>
        <v>-7.9331941544885183</v>
      </c>
      <c r="P240" s="8">
        <f t="shared" si="22"/>
        <v>51.7</v>
      </c>
      <c r="Q240" s="8">
        <f t="shared" si="23"/>
        <v>1.2</v>
      </c>
      <c r="R240" s="36">
        <v>52</v>
      </c>
      <c r="S240" s="7">
        <v>1.3</v>
      </c>
      <c r="T240" s="36">
        <v>51.9</v>
      </c>
      <c r="U240" s="7">
        <v>1.3</v>
      </c>
      <c r="V240" s="36">
        <v>52.1</v>
      </c>
      <c r="W240" s="7">
        <v>1.5</v>
      </c>
      <c r="X240" s="37">
        <f t="shared" si="24"/>
        <v>0.38387715930902289</v>
      </c>
    </row>
    <row r="241" spans="1:24" x14ac:dyDescent="0.65">
      <c r="A241" s="33" t="s">
        <v>460</v>
      </c>
      <c r="B241" s="34">
        <v>4.8099999999999997E-2</v>
      </c>
      <c r="C241" s="7">
        <v>4.5999999999999999E-3</v>
      </c>
      <c r="D241" s="34">
        <v>7.9699999999999997E-3</v>
      </c>
      <c r="E241" s="7">
        <v>1.7000000000000001E-4</v>
      </c>
      <c r="F241" s="34">
        <v>4.3900000000000002E-2</v>
      </c>
      <c r="G241" s="7">
        <v>4.3E-3</v>
      </c>
      <c r="H241" s="35">
        <v>47.6</v>
      </c>
      <c r="I241" s="7">
        <v>4.4000000000000004</v>
      </c>
      <c r="J241" s="35">
        <v>51.2</v>
      </c>
      <c r="K241" s="7">
        <v>1.1000000000000001</v>
      </c>
      <c r="L241" s="35">
        <v>-70</v>
      </c>
      <c r="M241" s="7">
        <v>170</v>
      </c>
      <c r="N241" s="4" t="str">
        <f t="shared" si="20"/>
        <v>NA</v>
      </c>
      <c r="O241" s="4">
        <f t="shared" si="21"/>
        <v>-7.5630252100840352</v>
      </c>
      <c r="P241" s="8">
        <f t="shared" si="22"/>
        <v>51.2</v>
      </c>
      <c r="Q241" s="8">
        <f t="shared" si="23"/>
        <v>1.1000000000000001</v>
      </c>
      <c r="R241" s="36">
        <v>51.4</v>
      </c>
      <c r="S241" s="7">
        <v>1.2</v>
      </c>
      <c r="T241" s="36">
        <v>51.4</v>
      </c>
      <c r="U241" s="7">
        <v>1.2</v>
      </c>
      <c r="V241" s="36">
        <v>51.2</v>
      </c>
      <c r="W241" s="7">
        <v>1.1000000000000001</v>
      </c>
      <c r="X241" s="37">
        <f t="shared" si="24"/>
        <v>-0.390625</v>
      </c>
    </row>
    <row r="242" spans="1:24" x14ac:dyDescent="0.65">
      <c r="A242" s="33" t="s">
        <v>461</v>
      </c>
      <c r="B242" s="34">
        <v>0.40100000000000002</v>
      </c>
      <c r="C242" s="7">
        <v>2.5000000000000001E-2</v>
      </c>
      <c r="D242" s="34">
        <v>5.4100000000000002E-2</v>
      </c>
      <c r="E242" s="7">
        <v>1E-3</v>
      </c>
      <c r="F242" s="34">
        <v>5.5199999999999999E-2</v>
      </c>
      <c r="G242" s="7">
        <v>2.8999999999999998E-3</v>
      </c>
      <c r="H242" s="35">
        <v>342</v>
      </c>
      <c r="I242" s="7">
        <v>18</v>
      </c>
      <c r="J242" s="35">
        <v>339.4</v>
      </c>
      <c r="K242" s="7">
        <v>6.1</v>
      </c>
      <c r="L242" s="35">
        <v>400</v>
      </c>
      <c r="M242" s="7">
        <v>110</v>
      </c>
      <c r="N242" s="4" t="str">
        <f t="shared" si="20"/>
        <v>NA</v>
      </c>
      <c r="O242" s="4">
        <f t="shared" si="21"/>
        <v>0.76023391812864816</v>
      </c>
      <c r="P242" s="8">
        <f t="shared" si="22"/>
        <v>339.4</v>
      </c>
      <c r="Q242" s="8">
        <f t="shared" si="23"/>
        <v>6.1</v>
      </c>
      <c r="R242" s="36">
        <v>334.9</v>
      </c>
      <c r="S242" s="7">
        <v>9.5</v>
      </c>
      <c r="T242" s="36">
        <v>338.9</v>
      </c>
      <c r="U242" s="7">
        <v>6.4</v>
      </c>
      <c r="V242" s="36">
        <v>306</v>
      </c>
      <c r="W242" s="7">
        <v>32</v>
      </c>
      <c r="X242" s="37">
        <f t="shared" si="24"/>
        <v>-10.751633986928098</v>
      </c>
    </row>
    <row r="243" spans="1:24" x14ac:dyDescent="0.65">
      <c r="A243" s="33" t="s">
        <v>462</v>
      </c>
      <c r="B243" s="34">
        <v>4.6800000000000001E-2</v>
      </c>
      <c r="C243" s="7">
        <v>7.1000000000000004E-3</v>
      </c>
      <c r="D243" s="34">
        <v>8.0499999999999999E-3</v>
      </c>
      <c r="E243" s="7">
        <v>2.9E-4</v>
      </c>
      <c r="F243" s="34">
        <v>4.2200000000000001E-2</v>
      </c>
      <c r="G243" s="7">
        <v>5.8999999999999999E-3</v>
      </c>
      <c r="H243" s="35">
        <v>46.3</v>
      </c>
      <c r="I243" s="7">
        <v>6.8</v>
      </c>
      <c r="J243" s="35">
        <v>51.7</v>
      </c>
      <c r="K243" s="7">
        <v>1.8</v>
      </c>
      <c r="L243" s="35">
        <v>-50</v>
      </c>
      <c r="M243" s="7">
        <v>270</v>
      </c>
      <c r="N243" s="4" t="str">
        <f t="shared" si="20"/>
        <v>NA</v>
      </c>
      <c r="O243" s="4">
        <f t="shared" si="21"/>
        <v>-11.663066954643639</v>
      </c>
      <c r="P243" s="8">
        <f t="shared" si="22"/>
        <v>51.7</v>
      </c>
      <c r="Q243" s="8">
        <f t="shared" si="23"/>
        <v>1.8</v>
      </c>
      <c r="R243" s="36">
        <v>51.8</v>
      </c>
      <c r="S243" s="7">
        <v>2.1</v>
      </c>
      <c r="T243" s="36">
        <v>52</v>
      </c>
      <c r="U243" s="7">
        <v>2.1</v>
      </c>
      <c r="V243" s="36">
        <v>51.6</v>
      </c>
      <c r="W243" s="7">
        <v>1.9</v>
      </c>
      <c r="X243" s="37">
        <f t="shared" si="24"/>
        <v>-0.77519379844960667</v>
      </c>
    </row>
    <row r="244" spans="1:24" x14ac:dyDescent="0.65">
      <c r="A244" s="33" t="s">
        <v>463</v>
      </c>
      <c r="B244" s="34">
        <v>1.071</v>
      </c>
      <c r="C244" s="7">
        <v>6.3E-2</v>
      </c>
      <c r="D244" s="34">
        <v>0.12640000000000001</v>
      </c>
      <c r="E244" s="7">
        <v>2.5000000000000001E-3</v>
      </c>
      <c r="F244" s="34">
        <v>6.3799999999999996E-2</v>
      </c>
      <c r="G244" s="7">
        <v>3.3E-3</v>
      </c>
      <c r="H244" s="35">
        <v>737</v>
      </c>
      <c r="I244" s="7">
        <v>30</v>
      </c>
      <c r="J244" s="35">
        <v>767</v>
      </c>
      <c r="K244" s="7">
        <v>14</v>
      </c>
      <c r="L244" s="35">
        <v>710</v>
      </c>
      <c r="M244" s="7">
        <v>110</v>
      </c>
      <c r="N244" s="4">
        <f t="shared" si="20"/>
        <v>-8.0281690140845114</v>
      </c>
      <c r="O244" s="4">
        <f t="shared" si="21"/>
        <v>-4.0705563093622743</v>
      </c>
      <c r="P244" s="8" t="str">
        <f t="shared" si="22"/>
        <v>discordant</v>
      </c>
      <c r="Q244" s="8" t="str">
        <f t="shared" si="23"/>
        <v>discordant</v>
      </c>
      <c r="R244" s="36">
        <v>718</v>
      </c>
      <c r="S244" s="7">
        <v>21</v>
      </c>
      <c r="T244" s="36">
        <v>765</v>
      </c>
      <c r="U244" s="7">
        <v>14</v>
      </c>
      <c r="V244" s="36">
        <v>627</v>
      </c>
      <c r="W244" s="7">
        <v>71</v>
      </c>
      <c r="X244" s="37">
        <f t="shared" si="24"/>
        <v>-22.009569377990431</v>
      </c>
    </row>
    <row r="245" spans="1:24" x14ac:dyDescent="0.65">
      <c r="A245" s="33" t="s">
        <v>464</v>
      </c>
      <c r="B245" s="34">
        <v>5.5100000000000003E-2</v>
      </c>
      <c r="C245" s="7">
        <v>5.7000000000000002E-3</v>
      </c>
      <c r="D245" s="34">
        <v>7.3400000000000002E-3</v>
      </c>
      <c r="E245" s="7">
        <v>2.2000000000000001E-4</v>
      </c>
      <c r="F245" s="34">
        <v>5.57E-2</v>
      </c>
      <c r="G245" s="7">
        <v>6.4000000000000003E-3</v>
      </c>
      <c r="H245" s="35">
        <v>54.3</v>
      </c>
      <c r="I245" s="7">
        <v>5.5</v>
      </c>
      <c r="J245" s="35">
        <v>47.1</v>
      </c>
      <c r="K245" s="7">
        <v>1.4</v>
      </c>
      <c r="L245" s="35">
        <v>400</v>
      </c>
      <c r="M245" s="7">
        <v>240</v>
      </c>
      <c r="N245" s="4" t="str">
        <f t="shared" si="20"/>
        <v>NA</v>
      </c>
      <c r="O245" s="4">
        <f t="shared" si="21"/>
        <v>13.259668508287291</v>
      </c>
      <c r="P245" s="8">
        <f t="shared" si="22"/>
        <v>47.1</v>
      </c>
      <c r="Q245" s="8">
        <f t="shared" si="23"/>
        <v>1.4</v>
      </c>
      <c r="R245" s="36">
        <v>46.6</v>
      </c>
      <c r="S245" s="7">
        <v>1.7</v>
      </c>
      <c r="T245" s="36">
        <v>46.6</v>
      </c>
      <c r="U245" s="7">
        <v>1.6</v>
      </c>
      <c r="V245" s="36">
        <v>46.9</v>
      </c>
      <c r="W245" s="7">
        <v>1.4</v>
      </c>
      <c r="X245" s="37">
        <f t="shared" si="24"/>
        <v>0.63965884861407574</v>
      </c>
    </row>
    <row r="246" spans="1:24" x14ac:dyDescent="0.65">
      <c r="A246" s="33" t="s">
        <v>465</v>
      </c>
      <c r="B246" s="34">
        <v>5.6800000000000003E-2</v>
      </c>
      <c r="C246" s="7">
        <v>4.3E-3</v>
      </c>
      <c r="D246" s="34">
        <v>8.3800000000000003E-3</v>
      </c>
      <c r="E246" s="7">
        <v>2.2000000000000001E-4</v>
      </c>
      <c r="F246" s="34">
        <v>4.9299999999999997E-2</v>
      </c>
      <c r="G246" s="7">
        <v>3.5000000000000001E-3</v>
      </c>
      <c r="H246" s="35">
        <v>56</v>
      </c>
      <c r="I246" s="7">
        <v>4.0999999999999996</v>
      </c>
      <c r="J246" s="35">
        <v>53.8</v>
      </c>
      <c r="K246" s="7">
        <v>1.4</v>
      </c>
      <c r="L246" s="35">
        <v>150</v>
      </c>
      <c r="M246" s="7">
        <v>140</v>
      </c>
      <c r="N246" s="4" t="str">
        <f t="shared" si="20"/>
        <v>NA</v>
      </c>
      <c r="O246" s="4">
        <f t="shared" si="21"/>
        <v>3.9285714285714306</v>
      </c>
      <c r="P246" s="8">
        <f t="shared" si="22"/>
        <v>53.8</v>
      </c>
      <c r="Q246" s="8">
        <f t="shared" si="23"/>
        <v>1.4</v>
      </c>
      <c r="R246" s="36">
        <v>53.5</v>
      </c>
      <c r="S246" s="7">
        <v>1.4</v>
      </c>
      <c r="T246" s="36">
        <v>53.6</v>
      </c>
      <c r="U246" s="7">
        <v>1.4</v>
      </c>
      <c r="V246" s="36">
        <v>53.1</v>
      </c>
      <c r="W246" s="7">
        <v>1.9</v>
      </c>
      <c r="X246" s="37">
        <f t="shared" si="24"/>
        <v>-0.94161958568737703</v>
      </c>
    </row>
    <row r="247" spans="1:24" x14ac:dyDescent="0.65">
      <c r="A247" s="33" t="s">
        <v>466</v>
      </c>
      <c r="B247" s="34">
        <v>4.99E-2</v>
      </c>
      <c r="C247" s="7">
        <v>2.3E-3</v>
      </c>
      <c r="D247" s="34">
        <v>7.6899999999999998E-3</v>
      </c>
      <c r="E247" s="7">
        <v>1.2999999999999999E-4</v>
      </c>
      <c r="F247" s="34">
        <v>4.7100000000000003E-2</v>
      </c>
      <c r="G247" s="7">
        <v>2.3999999999999998E-3</v>
      </c>
      <c r="H247" s="35">
        <v>49.5</v>
      </c>
      <c r="I247" s="7">
        <v>2.2000000000000002</v>
      </c>
      <c r="J247" s="35">
        <v>49.37</v>
      </c>
      <c r="K247" s="7">
        <v>0.85</v>
      </c>
      <c r="L247" s="35">
        <v>64</v>
      </c>
      <c r="M247" s="7">
        <v>99</v>
      </c>
      <c r="N247" s="4" t="str">
        <f t="shared" si="20"/>
        <v>NA</v>
      </c>
      <c r="O247" s="4">
        <f t="shared" si="21"/>
        <v>0.26262626262625588</v>
      </c>
      <c r="P247" s="8">
        <f t="shared" si="22"/>
        <v>49.37</v>
      </c>
      <c r="Q247" s="8">
        <f t="shared" si="23"/>
        <v>0.85</v>
      </c>
      <c r="R247" s="36">
        <v>49.37</v>
      </c>
      <c r="S247" s="7">
        <v>0.92</v>
      </c>
      <c r="T247" s="36">
        <v>49.37</v>
      </c>
      <c r="U247" s="7">
        <v>0.92</v>
      </c>
      <c r="V247" s="36">
        <v>49.37</v>
      </c>
      <c r="W247" s="7">
        <v>0.85</v>
      </c>
      <c r="X247" s="37">
        <f t="shared" si="24"/>
        <v>0</v>
      </c>
    </row>
    <row r="248" spans="1:24" x14ac:dyDescent="0.65">
      <c r="A248" s="33" t="s">
        <v>467</v>
      </c>
      <c r="B248" s="34">
        <v>0.81499999999999995</v>
      </c>
      <c r="C248" s="7">
        <v>6.0999999999999999E-2</v>
      </c>
      <c r="D248" s="34">
        <v>0.10580000000000001</v>
      </c>
      <c r="E248" s="7">
        <v>2.5999999999999999E-3</v>
      </c>
      <c r="F248" s="34">
        <v>5.8599999999999999E-2</v>
      </c>
      <c r="G248" s="7">
        <v>4.7999999999999996E-3</v>
      </c>
      <c r="H248" s="35">
        <v>602</v>
      </c>
      <c r="I248" s="7">
        <v>34</v>
      </c>
      <c r="J248" s="35">
        <v>648</v>
      </c>
      <c r="K248" s="7">
        <v>15</v>
      </c>
      <c r="L248" s="35">
        <v>520</v>
      </c>
      <c r="M248" s="7">
        <v>170</v>
      </c>
      <c r="N248" s="4">
        <f t="shared" si="20"/>
        <v>-24.615384615384613</v>
      </c>
      <c r="O248" s="4">
        <f t="shared" si="21"/>
        <v>-7.6411960132890329</v>
      </c>
      <c r="P248" s="8" t="str">
        <f t="shared" si="22"/>
        <v>discordant</v>
      </c>
      <c r="Q248" s="8" t="str">
        <f t="shared" si="23"/>
        <v>discordant</v>
      </c>
      <c r="R248" s="36">
        <v>602</v>
      </c>
      <c r="S248" s="7">
        <v>22</v>
      </c>
      <c r="T248" s="36">
        <v>648</v>
      </c>
      <c r="U248" s="7">
        <v>18</v>
      </c>
      <c r="V248" s="36">
        <v>501</v>
      </c>
      <c r="W248" s="7">
        <v>77</v>
      </c>
      <c r="X248" s="37">
        <f t="shared" si="24"/>
        <v>-29.341317365269475</v>
      </c>
    </row>
    <row r="249" spans="1:24" x14ac:dyDescent="0.65">
      <c r="A249" s="33" t="s">
        <v>468</v>
      </c>
      <c r="B249" s="34">
        <v>5.5500000000000001E-2</v>
      </c>
      <c r="C249" s="7">
        <v>7.4000000000000003E-3</v>
      </c>
      <c r="D249" s="34">
        <v>8.2000000000000007E-3</v>
      </c>
      <c r="E249" s="7">
        <v>2.1000000000000001E-4</v>
      </c>
      <c r="F249" s="34">
        <v>4.7800000000000002E-2</v>
      </c>
      <c r="G249" s="7">
        <v>6.3E-3</v>
      </c>
      <c r="H249" s="35">
        <v>54.6</v>
      </c>
      <c r="I249" s="7">
        <v>7</v>
      </c>
      <c r="J249" s="35">
        <v>52.7</v>
      </c>
      <c r="K249" s="7">
        <v>1.3</v>
      </c>
      <c r="L249" s="35">
        <v>90</v>
      </c>
      <c r="M249" s="7">
        <v>230</v>
      </c>
      <c r="N249" s="4" t="str">
        <f t="shared" si="20"/>
        <v>NA</v>
      </c>
      <c r="O249" s="4">
        <f t="shared" si="21"/>
        <v>3.4798534798534888</v>
      </c>
      <c r="P249" s="8">
        <f t="shared" si="22"/>
        <v>52.7</v>
      </c>
      <c r="Q249" s="8">
        <f t="shared" si="23"/>
        <v>1.3</v>
      </c>
      <c r="R249" s="36">
        <v>52.4</v>
      </c>
      <c r="S249" s="7">
        <v>1.5</v>
      </c>
      <c r="T249" s="36">
        <v>52.5</v>
      </c>
      <c r="U249" s="7">
        <v>1.5</v>
      </c>
      <c r="V249" s="36">
        <v>52</v>
      </c>
      <c r="W249" s="7">
        <v>1.5</v>
      </c>
      <c r="X249" s="37">
        <f t="shared" si="24"/>
        <v>-0.961538461538467</v>
      </c>
    </row>
    <row r="250" spans="1:24" x14ac:dyDescent="0.65">
      <c r="A250" s="33" t="s">
        <v>469</v>
      </c>
      <c r="B250" s="34">
        <v>5.3400000000000003E-2</v>
      </c>
      <c r="C250" s="7">
        <v>6.4000000000000003E-3</v>
      </c>
      <c r="D250" s="34">
        <v>8.1200000000000005E-3</v>
      </c>
      <c r="E250" s="7">
        <v>2.3000000000000001E-4</v>
      </c>
      <c r="F250" s="34">
        <v>4.7800000000000002E-2</v>
      </c>
      <c r="G250" s="7">
        <v>5.5999999999999999E-3</v>
      </c>
      <c r="H250" s="35">
        <v>52.6</v>
      </c>
      <c r="I250" s="7">
        <v>6.2</v>
      </c>
      <c r="J250" s="35">
        <v>52.1</v>
      </c>
      <c r="K250" s="7">
        <v>1.5</v>
      </c>
      <c r="L250" s="35">
        <v>70</v>
      </c>
      <c r="M250" s="7">
        <v>200</v>
      </c>
      <c r="N250" s="4" t="str">
        <f t="shared" si="20"/>
        <v>NA</v>
      </c>
      <c r="O250" s="4">
        <f t="shared" si="21"/>
        <v>0.95057034220532444</v>
      </c>
      <c r="P250" s="8">
        <f t="shared" si="22"/>
        <v>52.1</v>
      </c>
      <c r="Q250" s="8">
        <f t="shared" si="23"/>
        <v>1.5</v>
      </c>
      <c r="R250" s="36">
        <v>52.1</v>
      </c>
      <c r="S250" s="7">
        <v>1.6</v>
      </c>
      <c r="T250" s="36">
        <v>52.1</v>
      </c>
      <c r="U250" s="7">
        <v>1.6</v>
      </c>
      <c r="V250" s="36">
        <v>52.1</v>
      </c>
      <c r="W250" s="7">
        <v>1.5</v>
      </c>
      <c r="X250" s="37">
        <f t="shared" si="24"/>
        <v>0</v>
      </c>
    </row>
    <row r="251" spans="1:24" x14ac:dyDescent="0.65">
      <c r="A251" s="33" t="s">
        <v>470</v>
      </c>
      <c r="B251" s="34">
        <v>6.1699999999999998E-2</v>
      </c>
      <c r="C251" s="7">
        <v>7.4000000000000003E-3</v>
      </c>
      <c r="D251" s="34">
        <v>8.1399999999999997E-3</v>
      </c>
      <c r="E251" s="7">
        <v>2.2000000000000001E-4</v>
      </c>
      <c r="F251" s="34">
        <v>5.6399999999999999E-2</v>
      </c>
      <c r="G251" s="7">
        <v>6.7000000000000002E-3</v>
      </c>
      <c r="H251" s="35">
        <v>60.6</v>
      </c>
      <c r="I251" s="7">
        <v>7</v>
      </c>
      <c r="J251" s="35">
        <v>52.2</v>
      </c>
      <c r="K251" s="7">
        <v>1.4</v>
      </c>
      <c r="L251" s="35">
        <v>380</v>
      </c>
      <c r="M251" s="7">
        <v>240</v>
      </c>
      <c r="N251" s="4" t="str">
        <f t="shared" si="20"/>
        <v>NA</v>
      </c>
      <c r="O251" s="4">
        <f t="shared" si="21"/>
        <v>13.861386138613867</v>
      </c>
      <c r="P251" s="8">
        <f t="shared" si="22"/>
        <v>52.2</v>
      </c>
      <c r="Q251" s="8">
        <f t="shared" si="23"/>
        <v>1.4</v>
      </c>
      <c r="R251" s="36">
        <v>51.7</v>
      </c>
      <c r="S251" s="7">
        <v>1.6</v>
      </c>
      <c r="T251" s="36">
        <v>51.7</v>
      </c>
      <c r="U251" s="7">
        <v>1.6</v>
      </c>
      <c r="V251" s="36">
        <v>52.2</v>
      </c>
      <c r="W251" s="7">
        <v>1.4</v>
      </c>
      <c r="X251" s="37">
        <f t="shared" si="24"/>
        <v>0.95785440613026651</v>
      </c>
    </row>
    <row r="252" spans="1:24" x14ac:dyDescent="0.65">
      <c r="A252" s="33" t="s">
        <v>471</v>
      </c>
      <c r="B252" s="34">
        <v>5.2400000000000002E-2</v>
      </c>
      <c r="C252" s="7">
        <v>4.1000000000000003E-3</v>
      </c>
      <c r="D252" s="34">
        <v>8.0199999999999994E-3</v>
      </c>
      <c r="E252" s="7">
        <v>1.3999999999999999E-4</v>
      </c>
      <c r="F252" s="34">
        <v>4.7699999999999999E-2</v>
      </c>
      <c r="G252" s="7">
        <v>3.8E-3</v>
      </c>
      <c r="H252" s="35">
        <v>51.8</v>
      </c>
      <c r="I252" s="7">
        <v>4</v>
      </c>
      <c r="J252" s="35">
        <v>51.47</v>
      </c>
      <c r="K252" s="7">
        <v>0.87</v>
      </c>
      <c r="L252" s="35">
        <v>80</v>
      </c>
      <c r="M252" s="7">
        <v>150</v>
      </c>
      <c r="N252" s="4" t="str">
        <f t="shared" si="20"/>
        <v>NA</v>
      </c>
      <c r="O252" s="4">
        <f t="shared" si="21"/>
        <v>0.63706563706563202</v>
      </c>
      <c r="P252" s="8">
        <f t="shared" si="22"/>
        <v>51.47</v>
      </c>
      <c r="Q252" s="8">
        <f t="shared" si="23"/>
        <v>0.87</v>
      </c>
      <c r="R252" s="36">
        <v>51.42</v>
      </c>
      <c r="S252" s="7">
        <v>0.98</v>
      </c>
      <c r="T252" s="36">
        <v>51.45</v>
      </c>
      <c r="U252" s="7">
        <v>0.97</v>
      </c>
      <c r="V252" s="36">
        <v>51.35</v>
      </c>
      <c r="W252" s="7">
        <v>0.94</v>
      </c>
      <c r="X252" s="37">
        <f t="shared" si="24"/>
        <v>-0.19474196689385792</v>
      </c>
    </row>
    <row r="253" spans="1:24" x14ac:dyDescent="0.65">
      <c r="A253" s="33" t="s">
        <v>472</v>
      </c>
      <c r="B253" s="34">
        <v>5.33E-2</v>
      </c>
      <c r="C253" s="7">
        <v>5.1000000000000004E-3</v>
      </c>
      <c r="D253" s="34">
        <v>8.1499999999999993E-3</v>
      </c>
      <c r="E253" s="7">
        <v>1.6000000000000001E-4</v>
      </c>
      <c r="F253" s="34">
        <v>4.7500000000000001E-2</v>
      </c>
      <c r="G253" s="7">
        <v>4.3E-3</v>
      </c>
      <c r="H253" s="35">
        <v>52.6</v>
      </c>
      <c r="I253" s="7">
        <v>4.9000000000000004</v>
      </c>
      <c r="J253" s="35">
        <v>52.3</v>
      </c>
      <c r="K253" s="7">
        <v>1</v>
      </c>
      <c r="L253" s="35">
        <v>70</v>
      </c>
      <c r="M253" s="7">
        <v>170</v>
      </c>
      <c r="N253" s="4" t="str">
        <f t="shared" si="20"/>
        <v>NA</v>
      </c>
      <c r="O253" s="4">
        <f t="shared" si="21"/>
        <v>0.57034220532320035</v>
      </c>
      <c r="P253" s="8">
        <f t="shared" si="22"/>
        <v>52.3</v>
      </c>
      <c r="Q253" s="8">
        <f t="shared" si="23"/>
        <v>1</v>
      </c>
      <c r="R253" s="36">
        <v>52.3</v>
      </c>
      <c r="S253" s="7">
        <v>1.1000000000000001</v>
      </c>
      <c r="T253" s="36">
        <v>52.3</v>
      </c>
      <c r="U253" s="7">
        <v>1.1000000000000001</v>
      </c>
      <c r="V253" s="36">
        <v>52.3</v>
      </c>
      <c r="W253" s="7">
        <v>1</v>
      </c>
      <c r="X253" s="37">
        <f t="shared" si="24"/>
        <v>0</v>
      </c>
    </row>
    <row r="254" spans="1:24" x14ac:dyDescent="0.65">
      <c r="A254" s="33" t="s">
        <v>473</v>
      </c>
      <c r="B254" s="34">
        <v>1.7</v>
      </c>
      <c r="C254" s="7">
        <v>7.4999999999999997E-2</v>
      </c>
      <c r="D254" s="34">
        <v>0.18229999999999999</v>
      </c>
      <c r="E254" s="7">
        <v>3.7000000000000002E-3</v>
      </c>
      <c r="F254" s="34">
        <v>6.8900000000000003E-2</v>
      </c>
      <c r="G254" s="7">
        <v>2.8E-3</v>
      </c>
      <c r="H254" s="35">
        <v>1005</v>
      </c>
      <c r="I254" s="7">
        <v>28</v>
      </c>
      <c r="J254" s="35">
        <v>1079</v>
      </c>
      <c r="K254" s="7">
        <v>20</v>
      </c>
      <c r="L254" s="35">
        <v>874</v>
      </c>
      <c r="M254" s="7">
        <v>85</v>
      </c>
      <c r="N254" s="4">
        <f t="shared" si="20"/>
        <v>-23.455377574370715</v>
      </c>
      <c r="O254" s="4">
        <f t="shared" si="21"/>
        <v>-7.3631840796019929</v>
      </c>
      <c r="P254" s="8" t="str">
        <f t="shared" si="22"/>
        <v>discordant</v>
      </c>
      <c r="Q254" s="8" t="str">
        <f t="shared" si="23"/>
        <v>discordant</v>
      </c>
      <c r="R254" s="36">
        <v>995</v>
      </c>
      <c r="S254" s="7">
        <v>25</v>
      </c>
      <c r="T254" s="36">
        <v>1078</v>
      </c>
      <c r="U254" s="7">
        <v>21</v>
      </c>
      <c r="V254" s="36">
        <v>845</v>
      </c>
      <c r="W254" s="7">
        <v>72</v>
      </c>
      <c r="X254" s="37">
        <f t="shared" si="24"/>
        <v>-27.573964497041416</v>
      </c>
    </row>
    <row r="255" spans="1:24" x14ac:dyDescent="0.65">
      <c r="A255" s="33" t="s">
        <v>474</v>
      </c>
      <c r="B255" s="34">
        <v>0.49</v>
      </c>
      <c r="C255" s="7">
        <v>0.02</v>
      </c>
      <c r="D255" s="34">
        <v>6.7100000000000007E-2</v>
      </c>
      <c r="E255" s="7">
        <v>1.1000000000000001E-3</v>
      </c>
      <c r="F255" s="34">
        <v>5.2999999999999999E-2</v>
      </c>
      <c r="G255" s="7">
        <v>1.5E-3</v>
      </c>
      <c r="H255" s="35">
        <v>404</v>
      </c>
      <c r="I255" s="7">
        <v>14</v>
      </c>
      <c r="J255" s="35">
        <v>418.5</v>
      </c>
      <c r="K255" s="7">
        <v>6.4</v>
      </c>
      <c r="L255" s="35">
        <v>319</v>
      </c>
      <c r="M255" s="7">
        <v>61</v>
      </c>
      <c r="N255" s="4" t="str">
        <f t="shared" si="20"/>
        <v>NA</v>
      </c>
      <c r="O255" s="4">
        <f t="shared" si="21"/>
        <v>-3.5891089108910847</v>
      </c>
      <c r="P255" s="8">
        <f t="shared" si="22"/>
        <v>418.5</v>
      </c>
      <c r="Q255" s="8">
        <f t="shared" si="23"/>
        <v>6.4</v>
      </c>
      <c r="R255" s="36">
        <v>403.4</v>
      </c>
      <c r="S255" s="7">
        <v>9.4</v>
      </c>
      <c r="T255" s="36">
        <v>418.4</v>
      </c>
      <c r="U255" s="7">
        <v>6.5</v>
      </c>
      <c r="V255" s="36">
        <v>338</v>
      </c>
      <c r="W255" s="7">
        <v>27</v>
      </c>
      <c r="X255" s="37">
        <f t="shared" si="24"/>
        <v>-23.786982248520715</v>
      </c>
    </row>
    <row r="256" spans="1:24" x14ac:dyDescent="0.65">
      <c r="A256" s="33" t="s">
        <v>475</v>
      </c>
      <c r="B256" s="34">
        <v>0.55200000000000005</v>
      </c>
      <c r="C256" s="7">
        <v>1.4999999999999999E-2</v>
      </c>
      <c r="D256" s="34">
        <v>6.9370000000000001E-2</v>
      </c>
      <c r="E256" s="7">
        <v>9.6000000000000002E-4</v>
      </c>
      <c r="F256" s="34">
        <v>5.7799999999999997E-2</v>
      </c>
      <c r="G256" s="7">
        <v>1.6999999999999999E-3</v>
      </c>
      <c r="H256" s="35">
        <v>446</v>
      </c>
      <c r="I256" s="7">
        <v>10</v>
      </c>
      <c r="J256" s="35">
        <v>432.3</v>
      </c>
      <c r="K256" s="7">
        <v>5.8</v>
      </c>
      <c r="L256" s="35">
        <v>509</v>
      </c>
      <c r="M256" s="7">
        <v>67</v>
      </c>
      <c r="N256" s="4" t="str">
        <f t="shared" si="20"/>
        <v>NA</v>
      </c>
      <c r="O256" s="4">
        <f t="shared" si="21"/>
        <v>3.0717488789237706</v>
      </c>
      <c r="P256" s="8">
        <f t="shared" si="22"/>
        <v>432.3</v>
      </c>
      <c r="Q256" s="8">
        <f t="shared" si="23"/>
        <v>5.8</v>
      </c>
      <c r="R256" s="36">
        <v>427.9</v>
      </c>
      <c r="S256" s="7">
        <v>6.7</v>
      </c>
      <c r="T256" s="36">
        <v>430.9</v>
      </c>
      <c r="U256" s="7">
        <v>6.1</v>
      </c>
      <c r="V256" s="36">
        <v>387</v>
      </c>
      <c r="W256" s="7">
        <v>26</v>
      </c>
      <c r="X256" s="37">
        <f t="shared" si="24"/>
        <v>-11.343669250645988</v>
      </c>
    </row>
    <row r="257" spans="1:24" x14ac:dyDescent="0.65">
      <c r="A257" s="33" t="s">
        <v>476</v>
      </c>
      <c r="B257" s="34">
        <v>5.7700000000000001E-2</v>
      </c>
      <c r="C257" s="7">
        <v>7.4999999999999997E-3</v>
      </c>
      <c r="D257" s="34">
        <v>8.8100000000000001E-3</v>
      </c>
      <c r="E257" s="7">
        <v>2.5999999999999998E-4</v>
      </c>
      <c r="F257" s="34">
        <v>4.6800000000000001E-2</v>
      </c>
      <c r="G257" s="7">
        <v>5.1999999999999998E-3</v>
      </c>
      <c r="H257" s="35">
        <v>56.7</v>
      </c>
      <c r="I257" s="7">
        <v>7.1</v>
      </c>
      <c r="J257" s="35">
        <v>56.5</v>
      </c>
      <c r="K257" s="7">
        <v>1.7</v>
      </c>
      <c r="L257" s="35">
        <v>40</v>
      </c>
      <c r="M257" s="7">
        <v>190</v>
      </c>
      <c r="N257" s="4" t="str">
        <f t="shared" si="20"/>
        <v>NA</v>
      </c>
      <c r="O257" s="4">
        <f t="shared" si="21"/>
        <v>0.35273368606702604</v>
      </c>
      <c r="P257" s="8">
        <f t="shared" si="22"/>
        <v>56.5</v>
      </c>
      <c r="Q257" s="8">
        <f t="shared" si="23"/>
        <v>1.7</v>
      </c>
      <c r="R257" s="36">
        <v>56.3</v>
      </c>
      <c r="S257" s="7">
        <v>1.8</v>
      </c>
      <c r="T257" s="36">
        <v>56.4</v>
      </c>
      <c r="U257" s="7">
        <v>1.8</v>
      </c>
      <c r="V257" s="36">
        <v>56.1</v>
      </c>
      <c r="W257" s="7">
        <v>1.9</v>
      </c>
      <c r="X257" s="37">
        <f t="shared" si="24"/>
        <v>-0.53475935828876686</v>
      </c>
    </row>
    <row r="258" spans="1:24" x14ac:dyDescent="0.65">
      <c r="A258" s="33" t="s">
        <v>477</v>
      </c>
      <c r="B258" s="34">
        <v>5.4800000000000001E-2</v>
      </c>
      <c r="C258" s="7">
        <v>4.7000000000000002E-3</v>
      </c>
      <c r="D258" s="34">
        <v>8.0000000000000002E-3</v>
      </c>
      <c r="E258" s="7">
        <v>1.4999999999999999E-4</v>
      </c>
      <c r="F258" s="34">
        <v>0.05</v>
      </c>
      <c r="G258" s="7">
        <v>4.1999999999999997E-3</v>
      </c>
      <c r="H258" s="35">
        <v>54.1</v>
      </c>
      <c r="I258" s="7">
        <v>4.5</v>
      </c>
      <c r="J258" s="35">
        <v>51.35</v>
      </c>
      <c r="K258" s="7">
        <v>0.96</v>
      </c>
      <c r="L258" s="35">
        <v>210</v>
      </c>
      <c r="M258" s="7">
        <v>150</v>
      </c>
      <c r="N258" s="4" t="str">
        <f t="shared" si="20"/>
        <v>NA</v>
      </c>
      <c r="O258" s="4">
        <f t="shared" si="21"/>
        <v>5.0831792975970416</v>
      </c>
      <c r="P258" s="8">
        <f t="shared" si="22"/>
        <v>51.35</v>
      </c>
      <c r="Q258" s="8">
        <f t="shared" si="23"/>
        <v>0.96</v>
      </c>
      <c r="R258" s="36">
        <v>51.2</v>
      </c>
      <c r="S258" s="7">
        <v>1</v>
      </c>
      <c r="T258" s="36">
        <v>51.2</v>
      </c>
      <c r="U258" s="7">
        <v>1.1000000000000001</v>
      </c>
      <c r="V258" s="36">
        <v>50.9</v>
      </c>
      <c r="W258" s="7">
        <v>1.2</v>
      </c>
      <c r="X258" s="37">
        <f t="shared" si="24"/>
        <v>-0.5893909626719136</v>
      </c>
    </row>
    <row r="259" spans="1:24" x14ac:dyDescent="0.65">
      <c r="A259" s="33" t="s">
        <v>478</v>
      </c>
      <c r="B259" s="34">
        <v>5.2900000000000003E-2</v>
      </c>
      <c r="C259" s="7">
        <v>6.3E-3</v>
      </c>
      <c r="D259" s="34">
        <v>8.0300000000000007E-3</v>
      </c>
      <c r="E259" s="7">
        <v>1.7000000000000001E-4</v>
      </c>
      <c r="F259" s="34">
        <v>4.82E-2</v>
      </c>
      <c r="G259" s="7">
        <v>5.7000000000000002E-3</v>
      </c>
      <c r="H259" s="35">
        <v>52.2</v>
      </c>
      <c r="I259" s="7">
        <v>6.1</v>
      </c>
      <c r="J259" s="35">
        <v>51.5</v>
      </c>
      <c r="K259" s="7">
        <v>1.1000000000000001</v>
      </c>
      <c r="L259" s="35">
        <v>80</v>
      </c>
      <c r="M259" s="7">
        <v>210</v>
      </c>
      <c r="N259" s="4" t="str">
        <f t="shared" si="20"/>
        <v>NA</v>
      </c>
      <c r="O259" s="4">
        <f t="shared" si="21"/>
        <v>1.3409961685823788</v>
      </c>
      <c r="P259" s="8">
        <f t="shared" si="22"/>
        <v>51.5</v>
      </c>
      <c r="Q259" s="8">
        <f t="shared" si="23"/>
        <v>1.1000000000000001</v>
      </c>
      <c r="R259" s="36">
        <v>51.5</v>
      </c>
      <c r="S259" s="7">
        <v>1.2</v>
      </c>
      <c r="T259" s="36">
        <v>51.5</v>
      </c>
      <c r="U259" s="7">
        <v>1.2</v>
      </c>
      <c r="V259" s="36">
        <v>51.6</v>
      </c>
      <c r="W259" s="7">
        <v>1.1000000000000001</v>
      </c>
      <c r="X259" s="37">
        <f t="shared" si="24"/>
        <v>0.19379844961240167</v>
      </c>
    </row>
    <row r="260" spans="1:24" x14ac:dyDescent="0.65">
      <c r="A260" s="33" t="s">
        <v>479</v>
      </c>
      <c r="B260" s="34">
        <v>5.3600000000000002E-2</v>
      </c>
      <c r="C260" s="7">
        <v>8.0000000000000002E-3</v>
      </c>
      <c r="D260" s="34">
        <v>8.2100000000000003E-3</v>
      </c>
      <c r="E260" s="7">
        <v>2.0000000000000001E-4</v>
      </c>
      <c r="F260" s="34">
        <v>4.7899999999999998E-2</v>
      </c>
      <c r="G260" s="7">
        <v>7.1999999999999998E-3</v>
      </c>
      <c r="H260" s="35">
        <v>52.7</v>
      </c>
      <c r="I260" s="7">
        <v>7.6</v>
      </c>
      <c r="J260" s="35">
        <v>52.7</v>
      </c>
      <c r="K260" s="7">
        <v>1.3</v>
      </c>
      <c r="L260" s="35">
        <v>50</v>
      </c>
      <c r="M260" s="7">
        <v>250</v>
      </c>
      <c r="N260" s="4" t="str">
        <f t="shared" si="20"/>
        <v>NA</v>
      </c>
      <c r="O260" s="4">
        <f t="shared" si="21"/>
        <v>0</v>
      </c>
      <c r="P260" s="8">
        <f t="shared" si="22"/>
        <v>52.7</v>
      </c>
      <c r="Q260" s="8">
        <f t="shared" si="23"/>
        <v>1.3</v>
      </c>
      <c r="R260" s="36">
        <v>52.7</v>
      </c>
      <c r="S260" s="7">
        <v>1.5</v>
      </c>
      <c r="T260" s="36">
        <v>52.6</v>
      </c>
      <c r="U260" s="7">
        <v>1.5</v>
      </c>
      <c r="V260" s="36">
        <v>52.2</v>
      </c>
      <c r="W260" s="7">
        <v>1.9</v>
      </c>
      <c r="X260" s="37">
        <f t="shared" si="24"/>
        <v>-0.76628352490421037</v>
      </c>
    </row>
    <row r="261" spans="1:24" x14ac:dyDescent="0.65">
      <c r="A261" s="33" t="s">
        <v>480</v>
      </c>
      <c r="B261" s="34">
        <v>5.2200000000000003E-2</v>
      </c>
      <c r="C261" s="7">
        <v>5.8999999999999999E-3</v>
      </c>
      <c r="D261" s="34">
        <v>8.0700000000000008E-3</v>
      </c>
      <c r="E261" s="7">
        <v>2.1000000000000001E-4</v>
      </c>
      <c r="F261" s="34">
        <v>4.8800000000000003E-2</v>
      </c>
      <c r="G261" s="7">
        <v>6.0000000000000001E-3</v>
      </c>
      <c r="H261" s="35">
        <v>51.5</v>
      </c>
      <c r="I261" s="7">
        <v>5.7</v>
      </c>
      <c r="J261" s="35">
        <v>51.8</v>
      </c>
      <c r="K261" s="7">
        <v>1.3</v>
      </c>
      <c r="L261" s="35">
        <v>90</v>
      </c>
      <c r="M261" s="7">
        <v>210</v>
      </c>
      <c r="N261" s="4" t="str">
        <f t="shared" si="20"/>
        <v>NA</v>
      </c>
      <c r="O261" s="4">
        <f t="shared" si="21"/>
        <v>-0.58252427184466171</v>
      </c>
      <c r="P261" s="8">
        <f t="shared" si="22"/>
        <v>51.8</v>
      </c>
      <c r="Q261" s="8">
        <f t="shared" si="23"/>
        <v>1.3</v>
      </c>
      <c r="R261" s="36">
        <v>51.6</v>
      </c>
      <c r="S261" s="7">
        <v>1.4</v>
      </c>
      <c r="T261" s="36">
        <v>51.7</v>
      </c>
      <c r="U261" s="7">
        <v>1.5</v>
      </c>
      <c r="V261" s="36">
        <v>51.4</v>
      </c>
      <c r="W261" s="7">
        <v>1.3</v>
      </c>
      <c r="X261" s="37">
        <f t="shared" si="24"/>
        <v>-0.58365758754864316</v>
      </c>
    </row>
    <row r="262" spans="1:24" x14ac:dyDescent="0.65">
      <c r="A262" s="33" t="s">
        <v>481</v>
      </c>
      <c r="B262" s="34">
        <v>5.3199999999999997E-2</v>
      </c>
      <c r="C262" s="7">
        <v>6.1000000000000004E-3</v>
      </c>
      <c r="D262" s="34">
        <v>8.2500000000000004E-3</v>
      </c>
      <c r="E262" s="7">
        <v>2.3000000000000001E-4</v>
      </c>
      <c r="F262" s="34">
        <v>4.7600000000000003E-2</v>
      </c>
      <c r="G262" s="7">
        <v>5.7999999999999996E-3</v>
      </c>
      <c r="H262" s="35">
        <v>52.5</v>
      </c>
      <c r="I262" s="7">
        <v>5.9</v>
      </c>
      <c r="J262" s="35">
        <v>53</v>
      </c>
      <c r="K262" s="7">
        <v>1.5</v>
      </c>
      <c r="L262" s="35">
        <v>50</v>
      </c>
      <c r="M262" s="7">
        <v>210</v>
      </c>
      <c r="N262" s="4" t="str">
        <f t="shared" si="20"/>
        <v>NA</v>
      </c>
      <c r="O262" s="4">
        <f t="shared" si="21"/>
        <v>-0.952380952380949</v>
      </c>
      <c r="P262" s="8">
        <f t="shared" si="22"/>
        <v>53</v>
      </c>
      <c r="Q262" s="8">
        <f t="shared" si="23"/>
        <v>1.5</v>
      </c>
      <c r="R262" s="36">
        <v>53.1</v>
      </c>
      <c r="S262" s="7">
        <v>1.6</v>
      </c>
      <c r="T262" s="36">
        <v>53</v>
      </c>
      <c r="U262" s="7">
        <v>1.6</v>
      </c>
      <c r="V262" s="36">
        <v>52.4</v>
      </c>
      <c r="W262" s="7">
        <v>1.7</v>
      </c>
      <c r="X262" s="37">
        <f t="shared" si="24"/>
        <v>-1.1450381679389352</v>
      </c>
    </row>
    <row r="263" spans="1:24" x14ac:dyDescent="0.65">
      <c r="A263" s="33" t="s">
        <v>482</v>
      </c>
      <c r="B263" s="34">
        <v>13.48</v>
      </c>
      <c r="C263" s="7">
        <v>0.34</v>
      </c>
      <c r="D263" s="34">
        <v>0.54149999999999998</v>
      </c>
      <c r="E263" s="7">
        <v>7.7999999999999996E-3</v>
      </c>
      <c r="F263" s="34">
        <v>0.185</v>
      </c>
      <c r="G263" s="7">
        <v>3.3E-3</v>
      </c>
      <c r="H263" s="35">
        <v>2711</v>
      </c>
      <c r="I263" s="7">
        <v>24</v>
      </c>
      <c r="J263" s="35">
        <v>2789</v>
      </c>
      <c r="K263" s="7">
        <v>32</v>
      </c>
      <c r="L263" s="35">
        <v>2696</v>
      </c>
      <c r="M263" s="7">
        <v>29</v>
      </c>
      <c r="N263" s="4">
        <f t="shared" si="20"/>
        <v>-3.4495548961424305</v>
      </c>
      <c r="O263" s="4">
        <f t="shared" si="21"/>
        <v>-2.8771670970121761</v>
      </c>
      <c r="P263" s="8">
        <f t="shared" si="22"/>
        <v>2696</v>
      </c>
      <c r="Q263" s="8">
        <f t="shared" si="23"/>
        <v>29</v>
      </c>
      <c r="R263" s="36">
        <v>2710</v>
      </c>
      <c r="S263" s="7">
        <v>24</v>
      </c>
      <c r="T263" s="36">
        <v>2789</v>
      </c>
      <c r="U263" s="7">
        <v>33</v>
      </c>
      <c r="V263" s="36">
        <v>2690</v>
      </c>
      <c r="W263" s="7">
        <v>28</v>
      </c>
      <c r="X263" s="37">
        <f t="shared" si="24"/>
        <v>-3.6802973977695217</v>
      </c>
    </row>
    <row r="264" spans="1:24" x14ac:dyDescent="0.65">
      <c r="A264" s="33" t="s">
        <v>483</v>
      </c>
      <c r="B264" s="34">
        <v>7.04</v>
      </c>
      <c r="C264" s="7">
        <v>0.2</v>
      </c>
      <c r="D264" s="34">
        <v>0.4</v>
      </c>
      <c r="E264" s="7">
        <v>5.3E-3</v>
      </c>
      <c r="F264" s="34">
        <v>0.1278</v>
      </c>
      <c r="G264" s="7">
        <v>3.0000000000000001E-3</v>
      </c>
      <c r="H264" s="35">
        <v>2113</v>
      </c>
      <c r="I264" s="7">
        <v>25</v>
      </c>
      <c r="J264" s="35">
        <v>2169</v>
      </c>
      <c r="K264" s="7">
        <v>25</v>
      </c>
      <c r="L264" s="35">
        <v>2071</v>
      </c>
      <c r="M264" s="7">
        <v>39</v>
      </c>
      <c r="N264" s="4">
        <f t="shared" si="20"/>
        <v>-4.7320135200386346</v>
      </c>
      <c r="O264" s="4">
        <f t="shared" si="21"/>
        <v>-2.650260293421681</v>
      </c>
      <c r="P264" s="8">
        <f t="shared" si="22"/>
        <v>2071</v>
      </c>
      <c r="Q264" s="8">
        <f t="shared" si="23"/>
        <v>39</v>
      </c>
      <c r="R264" s="36">
        <v>2099</v>
      </c>
      <c r="S264" s="7">
        <v>26</v>
      </c>
      <c r="T264" s="36">
        <v>2165</v>
      </c>
      <c r="U264" s="7">
        <v>27</v>
      </c>
      <c r="V264" s="36">
        <v>2049</v>
      </c>
      <c r="W264" s="7">
        <v>33</v>
      </c>
      <c r="X264" s="37">
        <f t="shared" si="24"/>
        <v>-5.6612981942410983</v>
      </c>
    </row>
    <row r="265" spans="1:24" x14ac:dyDescent="0.65">
      <c r="A265" s="33" t="s">
        <v>484</v>
      </c>
      <c r="B265" s="34">
        <v>4.6699999999999998E-2</v>
      </c>
      <c r="C265" s="7">
        <v>7.6E-3</v>
      </c>
      <c r="D265" s="34">
        <v>8.0599999999999995E-3</v>
      </c>
      <c r="E265" s="7">
        <v>2.9E-4</v>
      </c>
      <c r="F265" s="34">
        <v>4.2700000000000002E-2</v>
      </c>
      <c r="G265" s="7">
        <v>6.4000000000000003E-3</v>
      </c>
      <c r="H265" s="35">
        <v>46.1</v>
      </c>
      <c r="I265" s="7">
        <v>7.4</v>
      </c>
      <c r="J265" s="35">
        <v>51.7</v>
      </c>
      <c r="K265" s="7">
        <v>1.9</v>
      </c>
      <c r="L265" s="35">
        <v>-120</v>
      </c>
      <c r="M265" s="7">
        <v>250</v>
      </c>
      <c r="N265" s="4" t="str">
        <f t="shared" si="20"/>
        <v>NA</v>
      </c>
      <c r="O265" s="4">
        <f t="shared" si="21"/>
        <v>-12.14750542299349</v>
      </c>
      <c r="P265" s="8">
        <f t="shared" si="22"/>
        <v>51.7</v>
      </c>
      <c r="Q265" s="8">
        <f t="shared" si="23"/>
        <v>1.9</v>
      </c>
      <c r="R265" s="36">
        <v>52</v>
      </c>
      <c r="S265" s="7">
        <v>1.8</v>
      </c>
      <c r="T265" s="36">
        <v>52.1</v>
      </c>
      <c r="U265" s="7">
        <v>1.8</v>
      </c>
      <c r="V265" s="36">
        <v>51.3</v>
      </c>
      <c r="W265" s="7">
        <v>1.9</v>
      </c>
      <c r="X265" s="37">
        <f t="shared" si="24"/>
        <v>-1.5594541910331401</v>
      </c>
    </row>
    <row r="266" spans="1:24" x14ac:dyDescent="0.65">
      <c r="A266" s="33" t="s">
        <v>485</v>
      </c>
      <c r="B266" s="34">
        <v>0.54600000000000004</v>
      </c>
      <c r="C266" s="7">
        <v>3.6999999999999998E-2</v>
      </c>
      <c r="D266" s="34">
        <v>6.0699999999999997E-2</v>
      </c>
      <c r="E266" s="7">
        <v>1.1999999999999999E-3</v>
      </c>
      <c r="F266" s="34">
        <v>6.9199999999999998E-2</v>
      </c>
      <c r="G266" s="7">
        <v>4.8999999999999998E-3</v>
      </c>
      <c r="H266" s="35">
        <v>441</v>
      </c>
      <c r="I266" s="7">
        <v>24</v>
      </c>
      <c r="J266" s="35">
        <v>380.1</v>
      </c>
      <c r="K266" s="7">
        <v>7.3</v>
      </c>
      <c r="L266" s="35">
        <v>860</v>
      </c>
      <c r="M266" s="7">
        <v>130</v>
      </c>
      <c r="N266" s="4" t="str">
        <f t="shared" si="20"/>
        <v>NA</v>
      </c>
      <c r="O266" s="4">
        <f t="shared" si="21"/>
        <v>13.80952380952381</v>
      </c>
      <c r="P266" s="8">
        <f t="shared" si="22"/>
        <v>380.1</v>
      </c>
      <c r="Q266" s="8">
        <f t="shared" si="23"/>
        <v>7.3</v>
      </c>
      <c r="R266" s="36">
        <v>374.4</v>
      </c>
      <c r="S266" s="7">
        <v>7.8</v>
      </c>
      <c r="T266" s="36">
        <v>374.1</v>
      </c>
      <c r="U266" s="7">
        <v>8.1</v>
      </c>
      <c r="V266" s="36">
        <v>380.1</v>
      </c>
      <c r="W266" s="7">
        <v>7.3</v>
      </c>
      <c r="X266" s="37">
        <f t="shared" si="24"/>
        <v>1.5785319652723047</v>
      </c>
    </row>
    <row r="267" spans="1:24" x14ac:dyDescent="0.65">
      <c r="A267" s="33" t="s">
        <v>486</v>
      </c>
      <c r="B267" s="34">
        <v>5.5E-2</v>
      </c>
      <c r="C267" s="7">
        <v>5.7999999999999996E-3</v>
      </c>
      <c r="D267" s="34">
        <v>8.2100000000000003E-3</v>
      </c>
      <c r="E267" s="7">
        <v>1.9000000000000001E-4</v>
      </c>
      <c r="F267" s="34">
        <v>4.8899999999999999E-2</v>
      </c>
      <c r="G267" s="7">
        <v>5.0000000000000001E-3</v>
      </c>
      <c r="H267" s="35">
        <v>54.2</v>
      </c>
      <c r="I267" s="7">
        <v>5.6</v>
      </c>
      <c r="J267" s="35">
        <v>52.7</v>
      </c>
      <c r="K267" s="7">
        <v>1.2</v>
      </c>
      <c r="L267" s="35">
        <v>130</v>
      </c>
      <c r="M267" s="7">
        <v>190</v>
      </c>
      <c r="N267" s="4" t="str">
        <f t="shared" si="20"/>
        <v>NA</v>
      </c>
      <c r="O267" s="4">
        <f t="shared" si="21"/>
        <v>2.767527675276753</v>
      </c>
      <c r="P267" s="8">
        <f t="shared" si="22"/>
        <v>52.7</v>
      </c>
      <c r="Q267" s="8">
        <f t="shared" si="23"/>
        <v>1.2</v>
      </c>
      <c r="R267" s="36">
        <v>52.3</v>
      </c>
      <c r="S267" s="7">
        <v>1.3</v>
      </c>
      <c r="T267" s="36">
        <v>52.6</v>
      </c>
      <c r="U267" s="7">
        <v>1.3</v>
      </c>
      <c r="V267" s="36">
        <v>52</v>
      </c>
      <c r="W267" s="7">
        <v>1.6</v>
      </c>
      <c r="X267" s="37">
        <f t="shared" si="24"/>
        <v>-1.1538461538461604</v>
      </c>
    </row>
    <row r="268" spans="1:24" x14ac:dyDescent="0.65">
      <c r="A268" s="33" t="s">
        <v>487</v>
      </c>
      <c r="B268" s="34">
        <v>0.05</v>
      </c>
      <c r="C268" s="7">
        <v>5.5999999999999999E-3</v>
      </c>
      <c r="D268" s="34">
        <v>7.9500000000000005E-3</v>
      </c>
      <c r="E268" s="7">
        <v>1.7000000000000001E-4</v>
      </c>
      <c r="F268" s="34">
        <v>4.5699999999999998E-2</v>
      </c>
      <c r="G268" s="7">
        <v>5.0000000000000001E-3</v>
      </c>
      <c r="H268" s="35">
        <v>49.4</v>
      </c>
      <c r="I268" s="7">
        <v>5.4</v>
      </c>
      <c r="J268" s="35">
        <v>51</v>
      </c>
      <c r="K268" s="7">
        <v>1.1000000000000001</v>
      </c>
      <c r="L268" s="35">
        <v>0</v>
      </c>
      <c r="M268" s="7">
        <v>190</v>
      </c>
      <c r="N268" s="4" t="str">
        <f t="shared" si="20"/>
        <v>NA</v>
      </c>
      <c r="O268" s="4">
        <f t="shared" si="21"/>
        <v>-3.2388663967611393</v>
      </c>
      <c r="P268" s="8">
        <f t="shared" si="22"/>
        <v>51</v>
      </c>
      <c r="Q268" s="8">
        <f t="shared" si="23"/>
        <v>1.1000000000000001</v>
      </c>
      <c r="R268" s="36">
        <v>51.1</v>
      </c>
      <c r="S268" s="7">
        <v>1.1000000000000001</v>
      </c>
      <c r="T268" s="36">
        <v>51.1</v>
      </c>
      <c r="U268" s="7">
        <v>1.1000000000000001</v>
      </c>
      <c r="V268" s="36">
        <v>51</v>
      </c>
      <c r="W268" s="7">
        <v>1.1000000000000001</v>
      </c>
      <c r="X268" s="37">
        <f t="shared" si="24"/>
        <v>-0.19607843137255543</v>
      </c>
    </row>
    <row r="269" spans="1:24" x14ac:dyDescent="0.65">
      <c r="A269" s="33" t="s">
        <v>488</v>
      </c>
      <c r="B269" s="34">
        <v>0.49399999999999999</v>
      </c>
      <c r="C269" s="7">
        <v>0.02</v>
      </c>
      <c r="D269" s="34">
        <v>6.6199999999999995E-2</v>
      </c>
      <c r="E269" s="7">
        <v>1.1000000000000001E-3</v>
      </c>
      <c r="F269" s="34">
        <v>5.4300000000000001E-2</v>
      </c>
      <c r="G269" s="7">
        <v>2.0999999999999999E-3</v>
      </c>
      <c r="H269" s="35">
        <v>407</v>
      </c>
      <c r="I269" s="7">
        <v>13</v>
      </c>
      <c r="J269" s="35">
        <v>413.2</v>
      </c>
      <c r="K269" s="7">
        <v>6.6</v>
      </c>
      <c r="L269" s="35">
        <v>385</v>
      </c>
      <c r="M269" s="7">
        <v>89</v>
      </c>
      <c r="N269" s="4" t="str">
        <f t="shared" si="20"/>
        <v>NA</v>
      </c>
      <c r="O269" s="4">
        <f t="shared" si="21"/>
        <v>-1.5233415233415286</v>
      </c>
      <c r="P269" s="8">
        <f t="shared" si="22"/>
        <v>413.2</v>
      </c>
      <c r="Q269" s="8">
        <f t="shared" si="23"/>
        <v>6.6</v>
      </c>
      <c r="R269" s="36">
        <v>393.8</v>
      </c>
      <c r="S269" s="7">
        <v>6.5</v>
      </c>
      <c r="T269" s="36">
        <v>412</v>
      </c>
      <c r="U269" s="7">
        <v>7.1</v>
      </c>
      <c r="V269" s="36">
        <v>325</v>
      </c>
      <c r="W269" s="7">
        <v>34</v>
      </c>
      <c r="X269" s="37">
        <f t="shared" si="24"/>
        <v>-26.769230769230774</v>
      </c>
    </row>
    <row r="270" spans="1:24" x14ac:dyDescent="0.65">
      <c r="A270" s="33" t="s">
        <v>489</v>
      </c>
      <c r="B270" s="34">
        <v>0.1094</v>
      </c>
      <c r="C270" s="7">
        <v>9.1999999999999998E-3</v>
      </c>
      <c r="D270" s="34">
        <v>1.704E-2</v>
      </c>
      <c r="E270" s="7">
        <v>3.6999999999999999E-4</v>
      </c>
      <c r="F270" s="34">
        <v>4.6699999999999998E-2</v>
      </c>
      <c r="G270" s="7">
        <v>3.7000000000000002E-3</v>
      </c>
      <c r="H270" s="35">
        <v>105</v>
      </c>
      <c r="I270" s="7">
        <v>8.4</v>
      </c>
      <c r="J270" s="35">
        <v>108.9</v>
      </c>
      <c r="K270" s="7">
        <v>2.4</v>
      </c>
      <c r="L270" s="35">
        <v>40</v>
      </c>
      <c r="M270" s="7">
        <v>150</v>
      </c>
      <c r="N270" s="4" t="str">
        <f t="shared" si="20"/>
        <v>NA</v>
      </c>
      <c r="O270" s="4">
        <f t="shared" si="21"/>
        <v>-3.7142857142857082</v>
      </c>
      <c r="P270" s="8">
        <f t="shared" si="22"/>
        <v>108.9</v>
      </c>
      <c r="Q270" s="8">
        <f t="shared" si="23"/>
        <v>2.4</v>
      </c>
      <c r="R270" s="36">
        <v>109</v>
      </c>
      <c r="S270" s="7">
        <v>2.4</v>
      </c>
      <c r="T270" s="36">
        <v>109.1</v>
      </c>
      <c r="U270" s="7">
        <v>2.4</v>
      </c>
      <c r="V270" s="36">
        <v>108</v>
      </c>
      <c r="W270" s="7">
        <v>2.6</v>
      </c>
      <c r="X270" s="37">
        <f t="shared" si="24"/>
        <v>-1.018518518518519</v>
      </c>
    </row>
    <row r="271" spans="1:24" x14ac:dyDescent="0.65">
      <c r="A271" s="33" t="s">
        <v>490</v>
      </c>
      <c r="B271" s="34">
        <v>0.79300000000000004</v>
      </c>
      <c r="C271" s="7">
        <v>1.7000000000000001E-2</v>
      </c>
      <c r="D271" s="34">
        <v>9.5500000000000002E-2</v>
      </c>
      <c r="E271" s="7">
        <v>1.1999999999999999E-3</v>
      </c>
      <c r="F271" s="34">
        <v>6.0299999999999999E-2</v>
      </c>
      <c r="G271" s="7">
        <v>1.1000000000000001E-3</v>
      </c>
      <c r="H271" s="35">
        <v>592.5</v>
      </c>
      <c r="I271" s="7">
        <v>9.6</v>
      </c>
      <c r="J271" s="35">
        <v>588.20000000000005</v>
      </c>
      <c r="K271" s="7">
        <v>7.2</v>
      </c>
      <c r="L271" s="35">
        <v>610</v>
      </c>
      <c r="M271" s="7">
        <v>41</v>
      </c>
      <c r="N271" s="4">
        <f t="shared" si="20"/>
        <v>3.5737704918032733</v>
      </c>
      <c r="O271" s="4">
        <f t="shared" si="21"/>
        <v>0.7257383966244646</v>
      </c>
      <c r="P271" s="8">
        <f t="shared" si="22"/>
        <v>588.20000000000005</v>
      </c>
      <c r="Q271" s="8">
        <f t="shared" si="23"/>
        <v>7.2</v>
      </c>
      <c r="R271" s="36">
        <v>577.79999999999995</v>
      </c>
      <c r="S271" s="7">
        <v>7.7</v>
      </c>
      <c r="T271" s="36">
        <v>586.9</v>
      </c>
      <c r="U271" s="7">
        <v>7.4</v>
      </c>
      <c r="V271" s="36">
        <v>543</v>
      </c>
      <c r="W271" s="7">
        <v>25</v>
      </c>
      <c r="X271" s="37">
        <f t="shared" si="24"/>
        <v>-8.0847145488029497</v>
      </c>
    </row>
    <row r="272" spans="1:24" x14ac:dyDescent="0.65">
      <c r="A272" s="33" t="s">
        <v>491</v>
      </c>
      <c r="B272" s="34">
        <v>0.29499999999999998</v>
      </c>
      <c r="C272" s="7">
        <v>1.7999999999999999E-2</v>
      </c>
      <c r="D272" s="34">
        <v>3.9199999999999999E-2</v>
      </c>
      <c r="E272" s="7">
        <v>1.1000000000000001E-3</v>
      </c>
      <c r="F272" s="34">
        <v>5.6099999999999997E-2</v>
      </c>
      <c r="G272" s="7">
        <v>3.0999999999999999E-3</v>
      </c>
      <c r="H272" s="35">
        <v>262</v>
      </c>
      <c r="I272" s="7">
        <v>14</v>
      </c>
      <c r="J272" s="35">
        <v>247.6</v>
      </c>
      <c r="K272" s="7">
        <v>6.8</v>
      </c>
      <c r="L272" s="35">
        <v>420</v>
      </c>
      <c r="M272" s="7">
        <v>120</v>
      </c>
      <c r="N272" s="4" t="str">
        <f t="shared" si="20"/>
        <v>NA</v>
      </c>
      <c r="O272" s="4">
        <f t="shared" si="21"/>
        <v>5.4961832061068634</v>
      </c>
      <c r="P272" s="8">
        <f t="shared" si="22"/>
        <v>247.6</v>
      </c>
      <c r="Q272" s="8">
        <f t="shared" si="23"/>
        <v>6.8</v>
      </c>
      <c r="R272" s="36">
        <v>242.9</v>
      </c>
      <c r="S272" s="7">
        <v>7</v>
      </c>
      <c r="T272" s="36">
        <v>246.3</v>
      </c>
      <c r="U272" s="7">
        <v>7.2</v>
      </c>
      <c r="V272" s="36">
        <v>229</v>
      </c>
      <c r="W272" s="7">
        <v>15</v>
      </c>
      <c r="X272" s="37">
        <f t="shared" si="24"/>
        <v>-7.5545851528384276</v>
      </c>
    </row>
    <row r="273" spans="1:24" x14ac:dyDescent="0.65">
      <c r="A273" s="33" t="s">
        <v>492</v>
      </c>
      <c r="B273" s="34">
        <v>5.2</v>
      </c>
      <c r="C273" s="7">
        <v>0.11</v>
      </c>
      <c r="D273" s="34">
        <v>0.33789999999999998</v>
      </c>
      <c r="E273" s="7">
        <v>4.5999999999999999E-3</v>
      </c>
      <c r="F273" s="34">
        <v>0.1124</v>
      </c>
      <c r="G273" s="7">
        <v>1.8E-3</v>
      </c>
      <c r="H273" s="35">
        <v>1851</v>
      </c>
      <c r="I273" s="7">
        <v>18</v>
      </c>
      <c r="J273" s="35">
        <v>1876</v>
      </c>
      <c r="K273" s="7">
        <v>22</v>
      </c>
      <c r="L273" s="35">
        <v>1836</v>
      </c>
      <c r="M273" s="7">
        <v>29</v>
      </c>
      <c r="N273" s="4">
        <f t="shared" si="20"/>
        <v>-2.1786492374727686</v>
      </c>
      <c r="O273" s="4">
        <f t="shared" si="21"/>
        <v>-1.3506212857914619</v>
      </c>
      <c r="P273" s="8">
        <f t="shared" si="22"/>
        <v>1836</v>
      </c>
      <c r="Q273" s="8">
        <f t="shared" si="23"/>
        <v>29</v>
      </c>
      <c r="R273" s="36">
        <v>1843</v>
      </c>
      <c r="S273" s="7">
        <v>22</v>
      </c>
      <c r="T273" s="36">
        <v>1873</v>
      </c>
      <c r="U273" s="7">
        <v>24</v>
      </c>
      <c r="V273" s="36">
        <v>1795</v>
      </c>
      <c r="W273" s="7">
        <v>20</v>
      </c>
      <c r="X273" s="37">
        <f t="shared" si="24"/>
        <v>-4.3454038997214468</v>
      </c>
    </row>
    <row r="274" spans="1:24" x14ac:dyDescent="0.65">
      <c r="A274" s="33" t="s">
        <v>493</v>
      </c>
      <c r="B274" s="34">
        <v>5.9200000000000003E-2</v>
      </c>
      <c r="C274" s="7">
        <v>5.1000000000000004E-3</v>
      </c>
      <c r="D274" s="34">
        <v>8.0300000000000007E-3</v>
      </c>
      <c r="E274" s="7">
        <v>1.6000000000000001E-4</v>
      </c>
      <c r="F274" s="34">
        <v>5.3499999999999999E-2</v>
      </c>
      <c r="G274" s="7">
        <v>4.3E-3</v>
      </c>
      <c r="H274" s="35">
        <v>58.2</v>
      </c>
      <c r="I274" s="7">
        <v>4.8</v>
      </c>
      <c r="J274" s="35">
        <v>51.5</v>
      </c>
      <c r="K274" s="7">
        <v>1</v>
      </c>
      <c r="L274" s="35">
        <v>300</v>
      </c>
      <c r="M274" s="7">
        <v>160</v>
      </c>
      <c r="N274" s="4" t="str">
        <f t="shared" si="20"/>
        <v>NA</v>
      </c>
      <c r="O274" s="4">
        <f t="shared" si="21"/>
        <v>11.512027491408944</v>
      </c>
      <c r="P274" s="8">
        <f t="shared" si="22"/>
        <v>51.5</v>
      </c>
      <c r="Q274" s="8">
        <f t="shared" si="23"/>
        <v>1</v>
      </c>
      <c r="R274" s="36">
        <v>51.1</v>
      </c>
      <c r="S274" s="7">
        <v>1.1000000000000001</v>
      </c>
      <c r="T274" s="36">
        <v>51.1</v>
      </c>
      <c r="U274" s="7">
        <v>1.1000000000000001</v>
      </c>
      <c r="V274" s="36">
        <v>51.5</v>
      </c>
      <c r="W274" s="7">
        <v>1</v>
      </c>
      <c r="X274" s="37">
        <f t="shared" si="24"/>
        <v>0.77669902912622035</v>
      </c>
    </row>
    <row r="275" spans="1:24" x14ac:dyDescent="0.65">
      <c r="A275" s="33" t="s">
        <v>494</v>
      </c>
      <c r="B275" s="34">
        <v>4.8800000000000003E-2</v>
      </c>
      <c r="C275" s="7">
        <v>6.7000000000000002E-3</v>
      </c>
      <c r="D275" s="34">
        <v>7.9500000000000005E-3</v>
      </c>
      <c r="E275" s="7">
        <v>3.6999999999999999E-4</v>
      </c>
      <c r="F275" s="34">
        <v>4.6699999999999998E-2</v>
      </c>
      <c r="G275" s="7">
        <v>6.3E-3</v>
      </c>
      <c r="H275" s="35">
        <v>48.3</v>
      </c>
      <c r="I275" s="7">
        <v>6.5</v>
      </c>
      <c r="J275" s="35">
        <v>51</v>
      </c>
      <c r="K275" s="7">
        <v>2.2999999999999998</v>
      </c>
      <c r="L275" s="35">
        <v>60</v>
      </c>
      <c r="M275" s="7">
        <v>250</v>
      </c>
      <c r="N275" s="4" t="str">
        <f t="shared" si="20"/>
        <v>NA</v>
      </c>
      <c r="O275" s="4">
        <f t="shared" si="21"/>
        <v>-5.5900621118012452</v>
      </c>
      <c r="P275" s="8">
        <f t="shared" si="22"/>
        <v>51</v>
      </c>
      <c r="Q275" s="8">
        <f t="shared" si="23"/>
        <v>2.2999999999999998</v>
      </c>
      <c r="R275" s="36">
        <v>51.2</v>
      </c>
      <c r="S275" s="7">
        <v>2.5</v>
      </c>
      <c r="T275" s="36">
        <v>51.2</v>
      </c>
      <c r="U275" s="7">
        <v>2.5</v>
      </c>
      <c r="V275" s="36">
        <v>50.5</v>
      </c>
      <c r="W275" s="7">
        <v>2.6</v>
      </c>
      <c r="X275" s="37">
        <f t="shared" si="24"/>
        <v>-1.3861386138613909</v>
      </c>
    </row>
    <row r="276" spans="1:24" x14ac:dyDescent="0.65">
      <c r="A276" s="33" t="s">
        <v>495</v>
      </c>
      <c r="B276" s="34">
        <v>5.4300000000000001E-2</v>
      </c>
      <c r="C276" s="7">
        <v>2.8999999999999998E-3</v>
      </c>
      <c r="D276" s="34">
        <v>8.2199999999999999E-3</v>
      </c>
      <c r="E276" s="7">
        <v>1.7000000000000001E-4</v>
      </c>
      <c r="F276" s="34">
        <v>4.8000000000000001E-2</v>
      </c>
      <c r="G276" s="7">
        <v>2.5999999999999999E-3</v>
      </c>
      <c r="H276" s="35">
        <v>53.7</v>
      </c>
      <c r="I276" s="7">
        <v>2.8</v>
      </c>
      <c r="J276" s="35">
        <v>52.8</v>
      </c>
      <c r="K276" s="7">
        <v>1.1000000000000001</v>
      </c>
      <c r="L276" s="35">
        <v>130</v>
      </c>
      <c r="M276" s="7">
        <v>110</v>
      </c>
      <c r="N276" s="4" t="str">
        <f t="shared" si="20"/>
        <v>NA</v>
      </c>
      <c r="O276" s="4">
        <f t="shared" si="21"/>
        <v>1.6759776536312927</v>
      </c>
      <c r="P276" s="8">
        <f t="shared" si="22"/>
        <v>52.8</v>
      </c>
      <c r="Q276" s="8">
        <f t="shared" si="23"/>
        <v>1.1000000000000001</v>
      </c>
      <c r="R276" s="36">
        <v>52.8</v>
      </c>
      <c r="S276" s="7">
        <v>1.2</v>
      </c>
      <c r="T276" s="36">
        <v>52.7</v>
      </c>
      <c r="U276" s="7">
        <v>1.2</v>
      </c>
      <c r="V276" s="36">
        <v>52.8</v>
      </c>
      <c r="W276" s="7">
        <v>1.1000000000000001</v>
      </c>
      <c r="X276" s="37">
        <f t="shared" si="24"/>
        <v>0.18939393939393767</v>
      </c>
    </row>
    <row r="277" spans="1:24" x14ac:dyDescent="0.65">
      <c r="A277" s="33" t="s">
        <v>496</v>
      </c>
      <c r="B277" s="34">
        <v>0.38400000000000001</v>
      </c>
      <c r="C277" s="7">
        <v>1.2999999999999999E-2</v>
      </c>
      <c r="D277" s="34">
        <v>5.3800000000000001E-2</v>
      </c>
      <c r="E277" s="7">
        <v>1.1999999999999999E-3</v>
      </c>
      <c r="F277" s="34">
        <v>5.3800000000000001E-2</v>
      </c>
      <c r="G277" s="7">
        <v>1.5E-3</v>
      </c>
      <c r="H277" s="35">
        <v>329.6</v>
      </c>
      <c r="I277" s="7">
        <v>9.4</v>
      </c>
      <c r="J277" s="35">
        <v>337.9</v>
      </c>
      <c r="K277" s="7">
        <v>7.6</v>
      </c>
      <c r="L277" s="35">
        <v>357</v>
      </c>
      <c r="M277" s="7">
        <v>63</v>
      </c>
      <c r="N277" s="4" t="str">
        <f t="shared" si="20"/>
        <v>NA</v>
      </c>
      <c r="O277" s="4">
        <f t="shared" si="21"/>
        <v>-2.5182038834951328</v>
      </c>
      <c r="P277" s="8">
        <f t="shared" si="22"/>
        <v>337.9</v>
      </c>
      <c r="Q277" s="8">
        <f t="shared" si="23"/>
        <v>7.6</v>
      </c>
      <c r="R277" s="36">
        <v>326.89999999999998</v>
      </c>
      <c r="S277" s="7">
        <v>8</v>
      </c>
      <c r="T277" s="36">
        <v>337.7</v>
      </c>
      <c r="U277" s="7">
        <v>7.6</v>
      </c>
      <c r="V277" s="36">
        <v>286</v>
      </c>
      <c r="W277" s="7">
        <v>33</v>
      </c>
      <c r="X277" s="37">
        <f t="shared" si="24"/>
        <v>-18.07692307692308</v>
      </c>
    </row>
    <row r="278" spans="1:24" x14ac:dyDescent="0.65">
      <c r="A278" s="33" t="s">
        <v>497</v>
      </c>
      <c r="B278" s="34">
        <v>1.736</v>
      </c>
      <c r="C278" s="7">
        <v>5.6000000000000001E-2</v>
      </c>
      <c r="D278" s="34">
        <v>0.17419999999999999</v>
      </c>
      <c r="E278" s="7">
        <v>1.6999999999999999E-3</v>
      </c>
      <c r="F278" s="34">
        <v>7.2099999999999997E-2</v>
      </c>
      <c r="G278" s="7">
        <v>2.0999999999999999E-3</v>
      </c>
      <c r="H278" s="35">
        <v>1020</v>
      </c>
      <c r="I278" s="7">
        <v>21</v>
      </c>
      <c r="J278" s="35">
        <v>1035.2</v>
      </c>
      <c r="K278" s="7">
        <v>9.4</v>
      </c>
      <c r="L278" s="35">
        <v>977</v>
      </c>
      <c r="M278" s="7">
        <v>60</v>
      </c>
      <c r="N278" s="4">
        <f t="shared" si="20"/>
        <v>-5.9570112589559869</v>
      </c>
      <c r="O278" s="4">
        <f t="shared" si="21"/>
        <v>-1.4901960784313673</v>
      </c>
      <c r="P278" s="8" t="str">
        <f t="shared" si="22"/>
        <v>discordant</v>
      </c>
      <c r="Q278" s="8" t="str">
        <f t="shared" si="23"/>
        <v>discordant</v>
      </c>
      <c r="R278" s="36">
        <v>1003</v>
      </c>
      <c r="S278" s="7">
        <v>17</v>
      </c>
      <c r="T278" s="36">
        <v>1033</v>
      </c>
      <c r="U278" s="7">
        <v>10</v>
      </c>
      <c r="V278" s="36">
        <v>954</v>
      </c>
      <c r="W278" s="7">
        <v>35</v>
      </c>
      <c r="X278" s="37">
        <f t="shared" si="24"/>
        <v>-8.2809224318658323</v>
      </c>
    </row>
    <row r="279" spans="1:24" x14ac:dyDescent="0.65">
      <c r="A279" s="33" t="s">
        <v>498</v>
      </c>
      <c r="B279" s="34">
        <v>11.18</v>
      </c>
      <c r="C279" s="7">
        <v>0.28999999999999998</v>
      </c>
      <c r="D279" s="34">
        <v>0.50049999999999994</v>
      </c>
      <c r="E279" s="7">
        <v>7.7999999999999996E-3</v>
      </c>
      <c r="F279" s="34">
        <v>0.16470000000000001</v>
      </c>
      <c r="G279" s="7">
        <v>3.0000000000000001E-3</v>
      </c>
      <c r="H279" s="35">
        <v>2535</v>
      </c>
      <c r="I279" s="7">
        <v>25</v>
      </c>
      <c r="J279" s="35">
        <v>2615</v>
      </c>
      <c r="K279" s="7">
        <v>33</v>
      </c>
      <c r="L279" s="35">
        <v>2501</v>
      </c>
      <c r="M279" s="7">
        <v>30</v>
      </c>
      <c r="N279" s="4">
        <f t="shared" si="20"/>
        <v>-4.558176729308272</v>
      </c>
      <c r="O279" s="4">
        <f t="shared" si="21"/>
        <v>-3.155818540433927</v>
      </c>
      <c r="P279" s="8">
        <f t="shared" si="22"/>
        <v>2501</v>
      </c>
      <c r="Q279" s="8">
        <f t="shared" si="23"/>
        <v>30</v>
      </c>
      <c r="R279" s="36">
        <v>2527</v>
      </c>
      <c r="S279" s="7">
        <v>25</v>
      </c>
      <c r="T279" s="36">
        <v>2612</v>
      </c>
      <c r="U279" s="7">
        <v>35</v>
      </c>
      <c r="V279" s="36">
        <v>2484</v>
      </c>
      <c r="W279" s="7">
        <v>25</v>
      </c>
      <c r="X279" s="37">
        <f t="shared" si="24"/>
        <v>-5.1529790660225387</v>
      </c>
    </row>
    <row r="280" spans="1:24" x14ac:dyDescent="0.65">
      <c r="A280" s="33" t="s">
        <v>499</v>
      </c>
      <c r="B280" s="34">
        <v>7.5999999999999998E-2</v>
      </c>
      <c r="C280" s="7">
        <v>1.6E-2</v>
      </c>
      <c r="D280" s="34">
        <v>8.2100000000000003E-3</v>
      </c>
      <c r="E280" s="7">
        <v>3.1E-4</v>
      </c>
      <c r="F280" s="34">
        <v>6.2E-2</v>
      </c>
      <c r="G280" s="7">
        <v>9.4999999999999998E-3</v>
      </c>
      <c r="H280" s="35">
        <v>73</v>
      </c>
      <c r="I280" s="7">
        <v>14</v>
      </c>
      <c r="J280" s="35">
        <v>52.7</v>
      </c>
      <c r="K280" s="7">
        <v>2</v>
      </c>
      <c r="L280" s="35">
        <v>520</v>
      </c>
      <c r="M280" s="7">
        <v>270</v>
      </c>
      <c r="N280" s="4" t="str">
        <f t="shared" si="20"/>
        <v>NA</v>
      </c>
      <c r="O280" s="4">
        <f t="shared" si="21"/>
        <v>27.808219178082197</v>
      </c>
      <c r="P280" s="8">
        <f t="shared" si="22"/>
        <v>52.7</v>
      </c>
      <c r="Q280" s="8">
        <f t="shared" si="23"/>
        <v>2</v>
      </c>
      <c r="R280" s="36">
        <v>50.8</v>
      </c>
      <c r="S280" s="7">
        <v>1.5</v>
      </c>
      <c r="T280" s="36">
        <v>50.9</v>
      </c>
      <c r="U280" s="7">
        <v>1.5</v>
      </c>
      <c r="V280" s="36">
        <v>52.8</v>
      </c>
      <c r="W280" s="7">
        <v>2.1</v>
      </c>
      <c r="X280" s="37">
        <f t="shared" si="24"/>
        <v>3.5984848484848442</v>
      </c>
    </row>
    <row r="281" spans="1:24" x14ac:dyDescent="0.65">
      <c r="A281" s="33" t="s">
        <v>500</v>
      </c>
      <c r="B281" s="34">
        <v>5.6800000000000003E-2</v>
      </c>
      <c r="C281" s="7">
        <v>4.5999999999999999E-3</v>
      </c>
      <c r="D281" s="34">
        <v>8.1300000000000001E-3</v>
      </c>
      <c r="E281" s="7">
        <v>1.8000000000000001E-4</v>
      </c>
      <c r="F281" s="34">
        <v>5.0999999999999997E-2</v>
      </c>
      <c r="G281" s="7">
        <v>4.0000000000000001E-3</v>
      </c>
      <c r="H281" s="35">
        <v>56</v>
      </c>
      <c r="I281" s="7">
        <v>4.4000000000000004</v>
      </c>
      <c r="J281" s="35">
        <v>52.2</v>
      </c>
      <c r="K281" s="7">
        <v>1.2</v>
      </c>
      <c r="L281" s="35">
        <v>200</v>
      </c>
      <c r="M281" s="7">
        <v>150</v>
      </c>
      <c r="N281" s="4" t="str">
        <f t="shared" si="20"/>
        <v>NA</v>
      </c>
      <c r="O281" s="4">
        <f t="shared" si="21"/>
        <v>6.7857142857142918</v>
      </c>
      <c r="P281" s="8">
        <f t="shared" si="22"/>
        <v>52.2</v>
      </c>
      <c r="Q281" s="8">
        <f t="shared" si="23"/>
        <v>1.2</v>
      </c>
      <c r="R281" s="36">
        <v>51.9</v>
      </c>
      <c r="S281" s="7">
        <v>1.2</v>
      </c>
      <c r="T281" s="36">
        <v>52</v>
      </c>
      <c r="U281" s="7">
        <v>1.3</v>
      </c>
      <c r="V281" s="36">
        <v>51.1</v>
      </c>
      <c r="W281" s="7">
        <v>1.4</v>
      </c>
      <c r="X281" s="37">
        <f t="shared" si="24"/>
        <v>-1.7612524461839456</v>
      </c>
    </row>
    <row r="282" spans="1:24" x14ac:dyDescent="0.65">
      <c r="A282" s="33" t="s">
        <v>501</v>
      </c>
      <c r="B282" s="34">
        <v>5.67</v>
      </c>
      <c r="C282" s="7">
        <v>0.17</v>
      </c>
      <c r="D282" s="34">
        <v>0.36080000000000001</v>
      </c>
      <c r="E282" s="7">
        <v>4.7000000000000002E-3</v>
      </c>
      <c r="F282" s="34">
        <v>0.1168</v>
      </c>
      <c r="G282" s="7">
        <v>2.5000000000000001E-3</v>
      </c>
      <c r="H282" s="35">
        <v>1924</v>
      </c>
      <c r="I282" s="7">
        <v>26</v>
      </c>
      <c r="J282" s="35">
        <v>1986</v>
      </c>
      <c r="K282" s="7">
        <v>22</v>
      </c>
      <c r="L282" s="35">
        <v>1904</v>
      </c>
      <c r="M282" s="7">
        <v>39</v>
      </c>
      <c r="N282" s="4">
        <f t="shared" si="20"/>
        <v>-4.3067226890756274</v>
      </c>
      <c r="O282" s="4">
        <f t="shared" si="21"/>
        <v>-3.2224532224532254</v>
      </c>
      <c r="P282" s="8">
        <f t="shared" si="22"/>
        <v>1904</v>
      </c>
      <c r="Q282" s="8">
        <f t="shared" si="23"/>
        <v>39</v>
      </c>
      <c r="R282" s="36">
        <v>1920</v>
      </c>
      <c r="S282" s="7">
        <v>26</v>
      </c>
      <c r="T282" s="36">
        <v>1985</v>
      </c>
      <c r="U282" s="7">
        <v>23</v>
      </c>
      <c r="V282" s="36">
        <v>1891</v>
      </c>
      <c r="W282" s="7">
        <v>35</v>
      </c>
      <c r="X282" s="37">
        <f t="shared" si="24"/>
        <v>-4.9709148598625035</v>
      </c>
    </row>
    <row r="283" spans="1:24" x14ac:dyDescent="0.65">
      <c r="A283" s="33" t="s">
        <v>502</v>
      </c>
      <c r="B283" s="34">
        <v>5.2400000000000002E-2</v>
      </c>
      <c r="C283" s="7">
        <v>4.0000000000000001E-3</v>
      </c>
      <c r="D283" s="34">
        <v>8.0800000000000004E-3</v>
      </c>
      <c r="E283" s="7">
        <v>1.2999999999999999E-4</v>
      </c>
      <c r="F283" s="34">
        <v>4.7300000000000002E-2</v>
      </c>
      <c r="G283" s="7">
        <v>3.5999999999999999E-3</v>
      </c>
      <c r="H283" s="35">
        <v>51.8</v>
      </c>
      <c r="I283" s="7">
        <v>3.8</v>
      </c>
      <c r="J283" s="35">
        <v>51.86</v>
      </c>
      <c r="K283" s="7">
        <v>0.85</v>
      </c>
      <c r="L283" s="35">
        <v>70</v>
      </c>
      <c r="M283" s="7">
        <v>140</v>
      </c>
      <c r="N283" s="4" t="str">
        <f t="shared" si="20"/>
        <v>NA</v>
      </c>
      <c r="O283" s="4">
        <f t="shared" si="21"/>
        <v>-0.11583011583012137</v>
      </c>
      <c r="P283" s="8">
        <f t="shared" si="22"/>
        <v>51.86</v>
      </c>
      <c r="Q283" s="8">
        <f t="shared" si="23"/>
        <v>0.85</v>
      </c>
      <c r="R283" s="36">
        <v>51.89</v>
      </c>
      <c r="S283" s="7">
        <v>0.96</v>
      </c>
      <c r="T283" s="36">
        <v>51.86</v>
      </c>
      <c r="U283" s="7">
        <v>0.96</v>
      </c>
      <c r="V283" s="36">
        <v>51.6</v>
      </c>
      <c r="W283" s="7">
        <v>1</v>
      </c>
      <c r="X283" s="37">
        <f t="shared" si="24"/>
        <v>-0.50387596899224718</v>
      </c>
    </row>
    <row r="284" spans="1:24" x14ac:dyDescent="0.65">
      <c r="A284" s="33" t="s">
        <v>503</v>
      </c>
      <c r="B284" s="34">
        <v>5.2600000000000001E-2</v>
      </c>
      <c r="C284" s="7">
        <v>4.7999999999999996E-3</v>
      </c>
      <c r="D284" s="34">
        <v>7.9299999999999995E-3</v>
      </c>
      <c r="E284" s="7">
        <v>1.7000000000000001E-4</v>
      </c>
      <c r="F284" s="34">
        <v>4.8500000000000001E-2</v>
      </c>
      <c r="G284" s="7">
        <v>4.5999999999999999E-3</v>
      </c>
      <c r="H284" s="35">
        <v>52</v>
      </c>
      <c r="I284" s="7">
        <v>4.5999999999999996</v>
      </c>
      <c r="J284" s="35">
        <v>50.9</v>
      </c>
      <c r="K284" s="7">
        <v>1.1000000000000001</v>
      </c>
      <c r="L284" s="35">
        <v>110</v>
      </c>
      <c r="M284" s="7">
        <v>170</v>
      </c>
      <c r="N284" s="4" t="str">
        <f t="shared" ref="N284:N317" si="25">IF(J284&gt;500,100 - (100 *J284/L284),"NA")</f>
        <v>NA</v>
      </c>
      <c r="O284" s="4">
        <f t="shared" ref="O284:O317" si="26">100-(100*J284/H284)</f>
        <v>2.1153846153846132</v>
      </c>
      <c r="P284" s="8">
        <f t="shared" ref="P284:P317" si="27">IF(N284="NA",J284,IF(N284&lt;20,IF(N284&gt;-5,IF(J284&gt;1200,L284,J284),"discordant"),"discordant"))</f>
        <v>50.9</v>
      </c>
      <c r="Q284" s="8">
        <f t="shared" ref="Q284:Q317" si="28">IF(N284="NA",K284,IF(N284&lt;20,IF(N284&gt;-5,IF(J284&gt;1200,M284,K284),"discordant"),"discordant"))</f>
        <v>1.1000000000000001</v>
      </c>
      <c r="R284" s="36">
        <v>50.9</v>
      </c>
      <c r="S284" s="7">
        <v>1.2</v>
      </c>
      <c r="T284" s="36">
        <v>50.9</v>
      </c>
      <c r="U284" s="7">
        <v>1.2</v>
      </c>
      <c r="V284" s="36">
        <v>50.9</v>
      </c>
      <c r="W284" s="7">
        <v>1.1000000000000001</v>
      </c>
      <c r="X284" s="37">
        <f t="shared" si="24"/>
        <v>0</v>
      </c>
    </row>
    <row r="285" spans="1:24" x14ac:dyDescent="0.65">
      <c r="A285" s="33" t="s">
        <v>504</v>
      </c>
      <c r="B285" s="34">
        <v>0.502</v>
      </c>
      <c r="C285" s="7">
        <v>1.0999999999999999E-2</v>
      </c>
      <c r="D285" s="34">
        <v>6.6159999999999997E-2</v>
      </c>
      <c r="E285" s="7">
        <v>6.6E-4</v>
      </c>
      <c r="F285" s="34">
        <v>5.5899999999999998E-2</v>
      </c>
      <c r="G285" s="7">
        <v>1.4E-3</v>
      </c>
      <c r="H285" s="35">
        <v>412.9</v>
      </c>
      <c r="I285" s="7">
        <v>7.6</v>
      </c>
      <c r="J285" s="35">
        <v>413</v>
      </c>
      <c r="K285" s="7">
        <v>4</v>
      </c>
      <c r="L285" s="35">
        <v>436</v>
      </c>
      <c r="M285" s="7">
        <v>58</v>
      </c>
      <c r="N285" s="4" t="str">
        <f t="shared" si="25"/>
        <v>NA</v>
      </c>
      <c r="O285" s="4">
        <f t="shared" si="26"/>
        <v>-2.421893921047058E-2</v>
      </c>
      <c r="P285" s="8">
        <f t="shared" si="27"/>
        <v>413</v>
      </c>
      <c r="Q285" s="8">
        <f t="shared" si="28"/>
        <v>4</v>
      </c>
      <c r="R285" s="36">
        <v>403.5</v>
      </c>
      <c r="S285" s="7">
        <v>4.9000000000000004</v>
      </c>
      <c r="T285" s="36">
        <v>412.2</v>
      </c>
      <c r="U285" s="7">
        <v>4.0999999999999996</v>
      </c>
      <c r="V285" s="36">
        <v>358</v>
      </c>
      <c r="W285" s="7">
        <v>25</v>
      </c>
      <c r="X285" s="37">
        <f t="shared" ref="X285:X317" si="29">100 - (100 *T285/V285)</f>
        <v>-15.139664804469277</v>
      </c>
    </row>
    <row r="286" spans="1:24" x14ac:dyDescent="0.65">
      <c r="A286" s="33" t="s">
        <v>505</v>
      </c>
      <c r="B286" s="34">
        <v>4.9700000000000001E-2</v>
      </c>
      <c r="C286" s="7">
        <v>3.5999999999999999E-3</v>
      </c>
      <c r="D286" s="34">
        <v>7.8899999999999994E-3</v>
      </c>
      <c r="E286" s="7">
        <v>1.4999999999999999E-4</v>
      </c>
      <c r="F286" s="34">
        <v>4.7E-2</v>
      </c>
      <c r="G286" s="7">
        <v>3.7000000000000002E-3</v>
      </c>
      <c r="H286" s="35">
        <v>49.2</v>
      </c>
      <c r="I286" s="7">
        <v>3.5</v>
      </c>
      <c r="J286" s="35">
        <v>50.66</v>
      </c>
      <c r="K286" s="7">
        <v>0.93</v>
      </c>
      <c r="L286" s="35">
        <v>60</v>
      </c>
      <c r="M286" s="7">
        <v>150</v>
      </c>
      <c r="N286" s="4" t="str">
        <f t="shared" si="25"/>
        <v>NA</v>
      </c>
      <c r="O286" s="4">
        <f t="shared" si="26"/>
        <v>-2.9674796747967491</v>
      </c>
      <c r="P286" s="8">
        <f t="shared" si="27"/>
        <v>50.66</v>
      </c>
      <c r="Q286" s="8">
        <f t="shared" si="28"/>
        <v>0.93</v>
      </c>
      <c r="R286" s="36">
        <v>50.6</v>
      </c>
      <c r="S286" s="7">
        <v>1.1000000000000001</v>
      </c>
      <c r="T286" s="36">
        <v>50.7</v>
      </c>
      <c r="U286" s="7">
        <v>1</v>
      </c>
      <c r="V286" s="36">
        <v>50.8</v>
      </c>
      <c r="W286" s="7">
        <v>0.91</v>
      </c>
      <c r="X286" s="37">
        <f t="shared" si="29"/>
        <v>0.19685039370078528</v>
      </c>
    </row>
    <row r="287" spans="1:24" x14ac:dyDescent="0.65">
      <c r="A287" s="33" t="s">
        <v>506</v>
      </c>
      <c r="B287" s="34">
        <v>5.0700000000000002E-2</v>
      </c>
      <c r="C287" s="7">
        <v>5.1000000000000004E-3</v>
      </c>
      <c r="D287" s="34">
        <v>8.0300000000000007E-3</v>
      </c>
      <c r="E287" s="7">
        <v>1.9000000000000001E-4</v>
      </c>
      <c r="F287" s="34">
        <v>4.5999999999999999E-2</v>
      </c>
      <c r="G287" s="7">
        <v>4.5999999999999999E-3</v>
      </c>
      <c r="H287" s="35">
        <v>50.1</v>
      </c>
      <c r="I287" s="7">
        <v>4.9000000000000004</v>
      </c>
      <c r="J287" s="35">
        <v>51.6</v>
      </c>
      <c r="K287" s="7">
        <v>1.2</v>
      </c>
      <c r="L287" s="35">
        <v>10</v>
      </c>
      <c r="M287" s="7">
        <v>180</v>
      </c>
      <c r="N287" s="4" t="str">
        <f t="shared" si="25"/>
        <v>NA</v>
      </c>
      <c r="O287" s="4">
        <f t="shared" si="26"/>
        <v>-2.9940119760479007</v>
      </c>
      <c r="P287" s="8">
        <f t="shared" si="27"/>
        <v>51.6</v>
      </c>
      <c r="Q287" s="8">
        <f t="shared" si="28"/>
        <v>1.2</v>
      </c>
      <c r="R287" s="36">
        <v>51.7</v>
      </c>
      <c r="S287" s="7">
        <v>1.3</v>
      </c>
      <c r="T287" s="36">
        <v>51.7</v>
      </c>
      <c r="U287" s="7">
        <v>1.3</v>
      </c>
      <c r="V287" s="36">
        <v>51.6</v>
      </c>
      <c r="W287" s="7">
        <v>1.2</v>
      </c>
      <c r="X287" s="37">
        <f t="shared" si="29"/>
        <v>-0.19379844961240167</v>
      </c>
    </row>
    <row r="288" spans="1:24" x14ac:dyDescent="0.65">
      <c r="A288" s="33" t="s">
        <v>507</v>
      </c>
      <c r="B288" s="34">
        <v>5.3499999999999999E-2</v>
      </c>
      <c r="C288" s="7">
        <v>4.4999999999999997E-3</v>
      </c>
      <c r="D288" s="34">
        <v>8.1600000000000006E-3</v>
      </c>
      <c r="E288" s="7">
        <v>1.3999999999999999E-4</v>
      </c>
      <c r="F288" s="34">
        <v>4.7899999999999998E-2</v>
      </c>
      <c r="G288" s="7">
        <v>4.4000000000000003E-3</v>
      </c>
      <c r="H288" s="35">
        <v>52.8</v>
      </c>
      <c r="I288" s="7">
        <v>4.4000000000000004</v>
      </c>
      <c r="J288" s="35">
        <v>52.42</v>
      </c>
      <c r="K288" s="7">
        <v>0.91</v>
      </c>
      <c r="L288" s="35">
        <v>90</v>
      </c>
      <c r="M288" s="7">
        <v>170</v>
      </c>
      <c r="N288" s="4" t="str">
        <f t="shared" si="25"/>
        <v>NA</v>
      </c>
      <c r="O288" s="4">
        <f t="shared" si="26"/>
        <v>0.71969696969696884</v>
      </c>
      <c r="P288" s="8">
        <f t="shared" si="27"/>
        <v>52.42</v>
      </c>
      <c r="Q288" s="8">
        <f t="shared" si="28"/>
        <v>0.91</v>
      </c>
      <c r="R288" s="36">
        <v>52.5</v>
      </c>
      <c r="S288" s="7">
        <v>1</v>
      </c>
      <c r="T288" s="36">
        <v>52.4</v>
      </c>
      <c r="U288" s="7">
        <v>1</v>
      </c>
      <c r="V288" s="36">
        <v>52.2</v>
      </c>
      <c r="W288" s="7">
        <v>1.2</v>
      </c>
      <c r="X288" s="37">
        <f t="shared" si="29"/>
        <v>-0.38314176245209808</v>
      </c>
    </row>
    <row r="289" spans="1:24" x14ac:dyDescent="0.65">
      <c r="A289" s="33" t="s">
        <v>508</v>
      </c>
      <c r="B289" s="34">
        <v>1.7310000000000001</v>
      </c>
      <c r="C289" s="7">
        <v>9.9000000000000005E-2</v>
      </c>
      <c r="D289" s="34">
        <v>0.17710000000000001</v>
      </c>
      <c r="E289" s="7">
        <v>3.5000000000000001E-3</v>
      </c>
      <c r="F289" s="34">
        <v>7.0900000000000005E-2</v>
      </c>
      <c r="G289" s="7">
        <v>3.5999999999999999E-3</v>
      </c>
      <c r="H289" s="35">
        <v>1015</v>
      </c>
      <c r="I289" s="7">
        <v>37</v>
      </c>
      <c r="J289" s="35">
        <v>1051</v>
      </c>
      <c r="K289" s="7">
        <v>19</v>
      </c>
      <c r="L289" s="35">
        <v>953</v>
      </c>
      <c r="M289" s="7">
        <v>93</v>
      </c>
      <c r="N289" s="4">
        <f t="shared" si="25"/>
        <v>-10.283315844700951</v>
      </c>
      <c r="O289" s="4">
        <f t="shared" si="26"/>
        <v>-3.5467980295566548</v>
      </c>
      <c r="P289" s="8" t="str">
        <f t="shared" si="27"/>
        <v>discordant</v>
      </c>
      <c r="Q289" s="8" t="str">
        <f t="shared" si="28"/>
        <v>discordant</v>
      </c>
      <c r="R289" s="36">
        <v>1001</v>
      </c>
      <c r="S289" s="7">
        <v>21</v>
      </c>
      <c r="T289" s="36">
        <v>1048</v>
      </c>
      <c r="U289" s="7">
        <v>20</v>
      </c>
      <c r="V289" s="36">
        <v>882</v>
      </c>
      <c r="W289" s="7">
        <v>60</v>
      </c>
      <c r="X289" s="37">
        <f t="shared" si="29"/>
        <v>-18.820861678004533</v>
      </c>
    </row>
    <row r="290" spans="1:24" x14ac:dyDescent="0.65">
      <c r="A290" s="33" t="s">
        <v>509</v>
      </c>
      <c r="B290" s="34">
        <v>0.98</v>
      </c>
      <c r="C290" s="7">
        <v>5.1999999999999998E-2</v>
      </c>
      <c r="D290" s="34">
        <v>0.1116</v>
      </c>
      <c r="E290" s="7">
        <v>2.5000000000000001E-3</v>
      </c>
      <c r="F290" s="34">
        <v>6.7400000000000002E-2</v>
      </c>
      <c r="G290" s="7">
        <v>3.5000000000000001E-3</v>
      </c>
      <c r="H290" s="35">
        <v>692</v>
      </c>
      <c r="I290" s="7">
        <v>26</v>
      </c>
      <c r="J290" s="35">
        <v>682</v>
      </c>
      <c r="K290" s="7">
        <v>14</v>
      </c>
      <c r="L290" s="35">
        <v>830</v>
      </c>
      <c r="M290" s="7">
        <v>110</v>
      </c>
      <c r="N290" s="4">
        <f t="shared" si="25"/>
        <v>17.831325301204814</v>
      </c>
      <c r="O290" s="4">
        <f t="shared" si="26"/>
        <v>1.4450867052023142</v>
      </c>
      <c r="P290" s="8">
        <f t="shared" si="27"/>
        <v>682</v>
      </c>
      <c r="Q290" s="8">
        <f t="shared" si="28"/>
        <v>14</v>
      </c>
      <c r="R290" s="36">
        <v>661</v>
      </c>
      <c r="S290" s="7">
        <v>16</v>
      </c>
      <c r="T290" s="36">
        <v>679</v>
      </c>
      <c r="U290" s="7">
        <v>15</v>
      </c>
      <c r="V290" s="36">
        <v>640</v>
      </c>
      <c r="W290" s="7">
        <v>41</v>
      </c>
      <c r="X290" s="37">
        <f t="shared" si="29"/>
        <v>-6.09375</v>
      </c>
    </row>
    <row r="291" spans="1:24" x14ac:dyDescent="0.65">
      <c r="A291" s="33" t="s">
        <v>510</v>
      </c>
      <c r="B291" s="34">
        <v>0.84099999999999997</v>
      </c>
      <c r="C291" s="7">
        <v>0.08</v>
      </c>
      <c r="D291" s="34">
        <v>7.0800000000000002E-2</v>
      </c>
      <c r="E291" s="7">
        <v>1.6999999999999999E-3</v>
      </c>
      <c r="F291" s="34">
        <v>8.5999999999999993E-2</v>
      </c>
      <c r="G291" s="7">
        <v>7.4999999999999997E-3</v>
      </c>
      <c r="H291" s="35">
        <v>609</v>
      </c>
      <c r="I291" s="7">
        <v>45</v>
      </c>
      <c r="J291" s="35">
        <v>441</v>
      </c>
      <c r="K291" s="7">
        <v>10</v>
      </c>
      <c r="L291" s="35">
        <v>1220</v>
      </c>
      <c r="M291" s="7">
        <v>190</v>
      </c>
      <c r="N291" s="4" t="str">
        <f t="shared" si="25"/>
        <v>NA</v>
      </c>
      <c r="O291" s="4">
        <f t="shared" si="26"/>
        <v>27.58620689655173</v>
      </c>
      <c r="P291" s="8">
        <f t="shared" si="27"/>
        <v>441</v>
      </c>
      <c r="Q291" s="8">
        <f t="shared" si="28"/>
        <v>10</v>
      </c>
      <c r="R291" s="36">
        <v>421</v>
      </c>
      <c r="S291" s="7">
        <v>10</v>
      </c>
      <c r="T291" s="36">
        <v>424.1</v>
      </c>
      <c r="U291" s="7">
        <v>9.6999999999999993</v>
      </c>
      <c r="V291" s="36">
        <v>419</v>
      </c>
      <c r="W291" s="7">
        <v>21</v>
      </c>
      <c r="X291" s="37">
        <f t="shared" si="29"/>
        <v>-1.2171837708830537</v>
      </c>
    </row>
    <row r="292" spans="1:24" x14ac:dyDescent="0.65">
      <c r="A292" s="33" t="s">
        <v>511</v>
      </c>
      <c r="B292" s="34">
        <v>1.4319999999999999</v>
      </c>
      <c r="C292" s="7">
        <v>8.5000000000000006E-2</v>
      </c>
      <c r="D292" s="34">
        <v>0.155</v>
      </c>
      <c r="E292" s="7">
        <v>3.3E-3</v>
      </c>
      <c r="F292" s="34">
        <v>6.9199999999999998E-2</v>
      </c>
      <c r="G292" s="7">
        <v>3.8999999999999998E-3</v>
      </c>
      <c r="H292" s="35">
        <v>898</v>
      </c>
      <c r="I292" s="7">
        <v>35</v>
      </c>
      <c r="J292" s="35">
        <v>929</v>
      </c>
      <c r="K292" s="7">
        <v>18</v>
      </c>
      <c r="L292" s="35">
        <v>870</v>
      </c>
      <c r="M292" s="7">
        <v>120</v>
      </c>
      <c r="N292" s="4">
        <f t="shared" si="25"/>
        <v>-6.7816091954022966</v>
      </c>
      <c r="O292" s="4">
        <f t="shared" si="26"/>
        <v>-3.4521158129175973</v>
      </c>
      <c r="P292" s="8" t="str">
        <f t="shared" si="27"/>
        <v>discordant</v>
      </c>
      <c r="Q292" s="8" t="str">
        <f t="shared" si="28"/>
        <v>discordant</v>
      </c>
      <c r="R292" s="36">
        <v>874</v>
      </c>
      <c r="S292" s="7">
        <v>28</v>
      </c>
      <c r="T292" s="36">
        <v>926</v>
      </c>
      <c r="U292" s="7">
        <v>19</v>
      </c>
      <c r="V292" s="36">
        <v>767</v>
      </c>
      <c r="W292" s="7">
        <v>83</v>
      </c>
      <c r="X292" s="37">
        <f t="shared" si="29"/>
        <v>-20.730117340286839</v>
      </c>
    </row>
    <row r="293" spans="1:24" x14ac:dyDescent="0.65">
      <c r="A293" s="33" t="s">
        <v>512</v>
      </c>
      <c r="B293" s="34">
        <v>0.64200000000000002</v>
      </c>
      <c r="C293" s="7">
        <v>4.2999999999999997E-2</v>
      </c>
      <c r="D293" s="34">
        <v>8.1600000000000006E-2</v>
      </c>
      <c r="E293" s="7">
        <v>1.4E-3</v>
      </c>
      <c r="F293" s="34">
        <v>5.74E-2</v>
      </c>
      <c r="G293" s="7">
        <v>3.8E-3</v>
      </c>
      <c r="H293" s="35">
        <v>500</v>
      </c>
      <c r="I293" s="7">
        <v>27</v>
      </c>
      <c r="J293" s="35">
        <v>505.5</v>
      </c>
      <c r="K293" s="7">
        <v>8.5</v>
      </c>
      <c r="L293" s="35">
        <v>460</v>
      </c>
      <c r="M293" s="7">
        <v>140</v>
      </c>
      <c r="N293" s="4">
        <f t="shared" si="25"/>
        <v>-9.8913043478260931</v>
      </c>
      <c r="O293" s="4">
        <f t="shared" si="26"/>
        <v>-1.0999999999999943</v>
      </c>
      <c r="P293" s="8" t="str">
        <f t="shared" si="27"/>
        <v>discordant</v>
      </c>
      <c r="Q293" s="8" t="str">
        <f t="shared" si="28"/>
        <v>discordant</v>
      </c>
      <c r="R293" s="36">
        <v>493</v>
      </c>
      <c r="S293" s="7">
        <v>11</v>
      </c>
      <c r="T293" s="36">
        <v>504.7</v>
      </c>
      <c r="U293" s="7">
        <v>9.1999999999999993</v>
      </c>
      <c r="V293" s="36">
        <v>457</v>
      </c>
      <c r="W293" s="7">
        <v>33</v>
      </c>
      <c r="X293" s="37">
        <f t="shared" si="29"/>
        <v>-10.437636761487965</v>
      </c>
    </row>
    <row r="294" spans="1:24" x14ac:dyDescent="0.65">
      <c r="A294" s="33" t="s">
        <v>513</v>
      </c>
      <c r="B294" s="34">
        <v>0.86699999999999999</v>
      </c>
      <c r="C294" s="7">
        <v>0.02</v>
      </c>
      <c r="D294" s="34">
        <v>0.10639999999999999</v>
      </c>
      <c r="E294" s="7">
        <v>1.6999999999999999E-3</v>
      </c>
      <c r="F294" s="34">
        <v>6.0600000000000001E-2</v>
      </c>
      <c r="G294" s="7">
        <v>1.2999999999999999E-3</v>
      </c>
      <c r="H294" s="35">
        <v>633</v>
      </c>
      <c r="I294" s="7">
        <v>11</v>
      </c>
      <c r="J294" s="35">
        <v>651.9</v>
      </c>
      <c r="K294" s="7">
        <v>9.8000000000000007</v>
      </c>
      <c r="L294" s="35">
        <v>619</v>
      </c>
      <c r="M294" s="7">
        <v>47</v>
      </c>
      <c r="N294" s="4">
        <f t="shared" si="25"/>
        <v>-5.3150242326332773</v>
      </c>
      <c r="O294" s="4">
        <f t="shared" si="26"/>
        <v>-2.9857819905213319</v>
      </c>
      <c r="P294" s="8" t="str">
        <f t="shared" si="27"/>
        <v>discordant</v>
      </c>
      <c r="Q294" s="8" t="str">
        <f t="shared" si="28"/>
        <v>discordant</v>
      </c>
      <c r="R294" s="36">
        <v>625.70000000000005</v>
      </c>
      <c r="S294" s="7">
        <v>8</v>
      </c>
      <c r="T294" s="36">
        <v>651.4</v>
      </c>
      <c r="U294" s="7">
        <v>9.9</v>
      </c>
      <c r="V294" s="36">
        <v>577</v>
      </c>
      <c r="W294" s="7">
        <v>32</v>
      </c>
      <c r="X294" s="37">
        <f t="shared" si="29"/>
        <v>-12.894280762564989</v>
      </c>
    </row>
    <row r="295" spans="1:24" x14ac:dyDescent="0.65">
      <c r="A295" s="33" t="s">
        <v>514</v>
      </c>
      <c r="B295" s="34">
        <v>5.91E-2</v>
      </c>
      <c r="C295" s="7">
        <v>7.0000000000000001E-3</v>
      </c>
      <c r="D295" s="34">
        <v>8.5900000000000004E-3</v>
      </c>
      <c r="E295" s="7">
        <v>2.1000000000000001E-4</v>
      </c>
      <c r="F295" s="34">
        <v>5.16E-2</v>
      </c>
      <c r="G295" s="7">
        <v>6.1999999999999998E-3</v>
      </c>
      <c r="H295" s="35">
        <v>58</v>
      </c>
      <c r="I295" s="7">
        <v>6.7</v>
      </c>
      <c r="J295" s="35">
        <v>55.1</v>
      </c>
      <c r="K295" s="7">
        <v>1.4</v>
      </c>
      <c r="L295" s="35">
        <v>200</v>
      </c>
      <c r="M295" s="7">
        <v>210</v>
      </c>
      <c r="N295" s="4" t="str">
        <f t="shared" si="25"/>
        <v>NA</v>
      </c>
      <c r="O295" s="4">
        <f t="shared" si="26"/>
        <v>5</v>
      </c>
      <c r="P295" s="8">
        <f t="shared" si="27"/>
        <v>55.1</v>
      </c>
      <c r="Q295" s="8">
        <f t="shared" si="28"/>
        <v>1.4</v>
      </c>
      <c r="R295" s="36">
        <v>54.7</v>
      </c>
      <c r="S295" s="7">
        <v>1.5</v>
      </c>
      <c r="T295" s="36">
        <v>54.8</v>
      </c>
      <c r="U295" s="7">
        <v>1.4</v>
      </c>
      <c r="V295" s="36">
        <v>55.3</v>
      </c>
      <c r="W295" s="7">
        <v>1.3</v>
      </c>
      <c r="X295" s="37">
        <f t="shared" si="29"/>
        <v>0.90415913200722287</v>
      </c>
    </row>
    <row r="296" spans="1:24" x14ac:dyDescent="0.65">
      <c r="A296" s="33" t="s">
        <v>515</v>
      </c>
      <c r="B296" s="34">
        <v>0.67</v>
      </c>
      <c r="C296" s="7">
        <v>2.8000000000000001E-2</v>
      </c>
      <c r="D296" s="34">
        <v>8.4699999999999998E-2</v>
      </c>
      <c r="E296" s="7">
        <v>1.5E-3</v>
      </c>
      <c r="F296" s="34">
        <v>5.7500000000000002E-2</v>
      </c>
      <c r="G296" s="7">
        <v>2.0999999999999999E-3</v>
      </c>
      <c r="H296" s="35">
        <v>519</v>
      </c>
      <c r="I296" s="7">
        <v>17</v>
      </c>
      <c r="J296" s="35">
        <v>523.9</v>
      </c>
      <c r="K296" s="7">
        <v>8.8000000000000007</v>
      </c>
      <c r="L296" s="35">
        <v>489</v>
      </c>
      <c r="M296" s="7">
        <v>82</v>
      </c>
      <c r="N296" s="4">
        <f t="shared" si="25"/>
        <v>-7.1370143149284218</v>
      </c>
      <c r="O296" s="4">
        <f t="shared" si="26"/>
        <v>-0.9441233140655072</v>
      </c>
      <c r="P296" s="8" t="str">
        <f t="shared" si="27"/>
        <v>discordant</v>
      </c>
      <c r="Q296" s="8" t="str">
        <f t="shared" si="28"/>
        <v>discordant</v>
      </c>
      <c r="R296" s="36">
        <v>508</v>
      </c>
      <c r="S296" s="7">
        <v>12</v>
      </c>
      <c r="T296" s="36">
        <v>523</v>
      </c>
      <c r="U296" s="7">
        <v>9</v>
      </c>
      <c r="V296" s="36">
        <v>442</v>
      </c>
      <c r="W296" s="7">
        <v>38</v>
      </c>
      <c r="X296" s="37">
        <f t="shared" si="29"/>
        <v>-18.325791855203619</v>
      </c>
    </row>
    <row r="297" spans="1:24" x14ac:dyDescent="0.65">
      <c r="A297" s="33" t="s">
        <v>516</v>
      </c>
      <c r="B297" s="34">
        <v>5.3800000000000001E-2</v>
      </c>
      <c r="C297" s="7">
        <v>6.3E-3</v>
      </c>
      <c r="D297" s="34">
        <v>8.3199999999999993E-3</v>
      </c>
      <c r="E297" s="7">
        <v>2.0000000000000001E-4</v>
      </c>
      <c r="F297" s="34">
        <v>4.6300000000000001E-2</v>
      </c>
      <c r="G297" s="7">
        <v>4.7000000000000002E-3</v>
      </c>
      <c r="H297" s="35">
        <v>53</v>
      </c>
      <c r="I297" s="7">
        <v>6</v>
      </c>
      <c r="J297" s="35">
        <v>53.4</v>
      </c>
      <c r="K297" s="7">
        <v>1.3</v>
      </c>
      <c r="L297" s="35">
        <v>30</v>
      </c>
      <c r="M297" s="7">
        <v>180</v>
      </c>
      <c r="N297" s="4" t="str">
        <f t="shared" si="25"/>
        <v>NA</v>
      </c>
      <c r="O297" s="4">
        <f t="shared" si="26"/>
        <v>-0.75471698113207708</v>
      </c>
      <c r="P297" s="8">
        <f t="shared" si="27"/>
        <v>53.4</v>
      </c>
      <c r="Q297" s="8">
        <f t="shared" si="28"/>
        <v>1.3</v>
      </c>
      <c r="R297" s="36">
        <v>53.7</v>
      </c>
      <c r="S297" s="7">
        <v>1.4</v>
      </c>
      <c r="T297" s="36">
        <v>53.7</v>
      </c>
      <c r="U297" s="7">
        <v>1.4</v>
      </c>
      <c r="V297" s="36">
        <v>53.3</v>
      </c>
      <c r="W297" s="7">
        <v>1.9</v>
      </c>
      <c r="X297" s="37">
        <f t="shared" si="29"/>
        <v>-0.75046904315198049</v>
      </c>
    </row>
    <row r="298" spans="1:24" x14ac:dyDescent="0.65">
      <c r="A298" s="33" t="s">
        <v>517</v>
      </c>
      <c r="B298" s="34">
        <v>6.13E-2</v>
      </c>
      <c r="C298" s="7">
        <v>5.3E-3</v>
      </c>
      <c r="D298" s="34">
        <v>7.7200000000000003E-3</v>
      </c>
      <c r="E298" s="7">
        <v>1.9000000000000001E-4</v>
      </c>
      <c r="F298" s="34">
        <v>5.79E-2</v>
      </c>
      <c r="G298" s="7">
        <v>5.0000000000000001E-3</v>
      </c>
      <c r="H298" s="35">
        <v>60.3</v>
      </c>
      <c r="I298" s="7">
        <v>5.0999999999999996</v>
      </c>
      <c r="J298" s="35">
        <v>49.6</v>
      </c>
      <c r="K298" s="7">
        <v>1.2</v>
      </c>
      <c r="L298" s="35">
        <v>450</v>
      </c>
      <c r="M298" s="7">
        <v>170</v>
      </c>
      <c r="N298" s="4" t="str">
        <f t="shared" si="25"/>
        <v>NA</v>
      </c>
      <c r="O298" s="4">
        <f t="shared" si="26"/>
        <v>17.744610281923713</v>
      </c>
      <c r="P298" s="8">
        <f t="shared" si="27"/>
        <v>49.6</v>
      </c>
      <c r="Q298" s="8">
        <f t="shared" si="28"/>
        <v>1.2</v>
      </c>
      <c r="R298" s="36">
        <v>48.9</v>
      </c>
      <c r="S298" s="7">
        <v>1.2</v>
      </c>
      <c r="T298" s="36">
        <v>48.9</v>
      </c>
      <c r="U298" s="7">
        <v>1.3</v>
      </c>
      <c r="V298" s="36">
        <v>49.6</v>
      </c>
      <c r="W298" s="7">
        <v>1.2</v>
      </c>
      <c r="X298" s="37">
        <f t="shared" si="29"/>
        <v>1.4112903225806548</v>
      </c>
    </row>
    <row r="299" spans="1:24" x14ac:dyDescent="0.65">
      <c r="A299" s="33" t="s">
        <v>518</v>
      </c>
      <c r="B299" s="34">
        <v>0.77500000000000002</v>
      </c>
      <c r="C299" s="7">
        <v>2.5999999999999999E-2</v>
      </c>
      <c r="D299" s="34">
        <v>9.8299999999999998E-2</v>
      </c>
      <c r="E299" s="7">
        <v>1.6999999999999999E-3</v>
      </c>
      <c r="F299" s="34">
        <v>5.8999999999999997E-2</v>
      </c>
      <c r="G299" s="7">
        <v>2E-3</v>
      </c>
      <c r="H299" s="35">
        <v>582</v>
      </c>
      <c r="I299" s="7">
        <v>15</v>
      </c>
      <c r="J299" s="35">
        <v>604</v>
      </c>
      <c r="K299" s="7">
        <v>10</v>
      </c>
      <c r="L299" s="35">
        <v>554</v>
      </c>
      <c r="M299" s="7">
        <v>74</v>
      </c>
      <c r="N299" s="4">
        <f t="shared" si="25"/>
        <v>-9.025270758122744</v>
      </c>
      <c r="O299" s="4">
        <f t="shared" si="26"/>
        <v>-3.7800687285223376</v>
      </c>
      <c r="P299" s="8" t="str">
        <f t="shared" si="27"/>
        <v>discordant</v>
      </c>
      <c r="Q299" s="8" t="str">
        <f t="shared" si="28"/>
        <v>discordant</v>
      </c>
      <c r="R299" s="36">
        <v>573</v>
      </c>
      <c r="S299" s="7">
        <v>12</v>
      </c>
      <c r="T299" s="36">
        <v>606.6</v>
      </c>
      <c r="U299" s="7">
        <v>8.8000000000000007</v>
      </c>
      <c r="V299" s="36">
        <v>497</v>
      </c>
      <c r="W299" s="7">
        <v>53</v>
      </c>
      <c r="X299" s="37">
        <f t="shared" si="29"/>
        <v>-22.052313883299803</v>
      </c>
    </row>
    <row r="300" spans="1:24" x14ac:dyDescent="0.65">
      <c r="A300" s="33" t="s">
        <v>519</v>
      </c>
      <c r="B300" s="34">
        <v>5.4300000000000001E-2</v>
      </c>
      <c r="C300" s="7">
        <v>6.7999999999999996E-3</v>
      </c>
      <c r="D300" s="34">
        <v>8.3099999999999997E-3</v>
      </c>
      <c r="E300" s="7">
        <v>2.0000000000000001E-4</v>
      </c>
      <c r="F300" s="34">
        <v>4.7500000000000001E-2</v>
      </c>
      <c r="G300" s="7">
        <v>6.0000000000000001E-3</v>
      </c>
      <c r="H300" s="35">
        <v>53.4</v>
      </c>
      <c r="I300" s="7">
        <v>6.5</v>
      </c>
      <c r="J300" s="35">
        <v>53.3</v>
      </c>
      <c r="K300" s="7">
        <v>1.2</v>
      </c>
      <c r="L300" s="35">
        <v>50</v>
      </c>
      <c r="M300" s="7">
        <v>220</v>
      </c>
      <c r="N300" s="4" t="str">
        <f t="shared" si="25"/>
        <v>NA</v>
      </c>
      <c r="O300" s="4">
        <f t="shared" si="26"/>
        <v>0.18726591760299982</v>
      </c>
      <c r="P300" s="8">
        <f t="shared" si="27"/>
        <v>53.3</v>
      </c>
      <c r="Q300" s="8">
        <f t="shared" si="28"/>
        <v>1.2</v>
      </c>
      <c r="R300" s="36">
        <v>53.2</v>
      </c>
      <c r="S300" s="7">
        <v>1.4</v>
      </c>
      <c r="T300" s="36">
        <v>53.6</v>
      </c>
      <c r="U300" s="7">
        <v>1.5</v>
      </c>
      <c r="V300" s="36">
        <v>52.8</v>
      </c>
      <c r="W300" s="7">
        <v>1.5</v>
      </c>
      <c r="X300" s="37">
        <f t="shared" si="29"/>
        <v>-1.5151515151515156</v>
      </c>
    </row>
    <row r="301" spans="1:24" x14ac:dyDescent="0.65">
      <c r="A301" s="33" t="s">
        <v>520</v>
      </c>
      <c r="B301" s="34">
        <v>1.071</v>
      </c>
      <c r="C301" s="7">
        <v>3.7999999999999999E-2</v>
      </c>
      <c r="D301" s="34">
        <v>0.12609999999999999</v>
      </c>
      <c r="E301" s="7">
        <v>2.8999999999999998E-3</v>
      </c>
      <c r="F301" s="34">
        <v>6.3799999999999996E-2</v>
      </c>
      <c r="G301" s="7">
        <v>1.9E-3</v>
      </c>
      <c r="H301" s="35">
        <v>738</v>
      </c>
      <c r="I301" s="7">
        <v>18</v>
      </c>
      <c r="J301" s="35">
        <v>765</v>
      </c>
      <c r="K301" s="7">
        <v>16</v>
      </c>
      <c r="L301" s="35">
        <v>726</v>
      </c>
      <c r="M301" s="7">
        <v>62</v>
      </c>
      <c r="N301" s="4">
        <f t="shared" si="25"/>
        <v>-5.3719008264462786</v>
      </c>
      <c r="O301" s="4">
        <f t="shared" si="26"/>
        <v>-3.6585365853658516</v>
      </c>
      <c r="P301" s="8" t="str">
        <f t="shared" si="27"/>
        <v>discordant</v>
      </c>
      <c r="Q301" s="8" t="str">
        <f t="shared" si="28"/>
        <v>discordant</v>
      </c>
      <c r="R301" s="36">
        <v>733</v>
      </c>
      <c r="S301" s="7">
        <v>18</v>
      </c>
      <c r="T301" s="36">
        <v>765</v>
      </c>
      <c r="U301" s="7">
        <v>17</v>
      </c>
      <c r="V301" s="36">
        <v>683</v>
      </c>
      <c r="W301" s="7">
        <v>41</v>
      </c>
      <c r="X301" s="37">
        <f t="shared" si="29"/>
        <v>-12.005856515373353</v>
      </c>
    </row>
    <row r="302" spans="1:24" x14ac:dyDescent="0.65">
      <c r="A302" s="33" t="s">
        <v>521</v>
      </c>
      <c r="B302" s="34">
        <v>9.7000000000000003E-2</v>
      </c>
      <c r="C302" s="7">
        <v>1.4999999999999999E-2</v>
      </c>
      <c r="D302" s="34">
        <v>8.7299999999999999E-3</v>
      </c>
      <c r="E302" s="7">
        <v>3.2000000000000003E-4</v>
      </c>
      <c r="F302" s="34">
        <v>0.08</v>
      </c>
      <c r="G302" s="7">
        <v>1.0999999999999999E-2</v>
      </c>
      <c r="H302" s="35">
        <v>93</v>
      </c>
      <c r="I302" s="7">
        <v>14</v>
      </c>
      <c r="J302" s="35">
        <v>56.1</v>
      </c>
      <c r="K302" s="7">
        <v>2</v>
      </c>
      <c r="L302" s="35">
        <v>950</v>
      </c>
      <c r="M302" s="7">
        <v>300</v>
      </c>
      <c r="N302" s="4" t="str">
        <f t="shared" si="25"/>
        <v>NA</v>
      </c>
      <c r="O302" s="4">
        <f t="shared" si="26"/>
        <v>39.677419354838712</v>
      </c>
      <c r="P302" s="8">
        <f t="shared" si="27"/>
        <v>56.1</v>
      </c>
      <c r="Q302" s="8">
        <f t="shared" si="28"/>
        <v>2</v>
      </c>
      <c r="R302" s="36">
        <v>53.7</v>
      </c>
      <c r="S302" s="7">
        <v>2</v>
      </c>
      <c r="T302" s="36">
        <v>53.6</v>
      </c>
      <c r="U302" s="7">
        <v>2</v>
      </c>
      <c r="V302" s="36">
        <v>56.1</v>
      </c>
      <c r="W302" s="7">
        <v>2</v>
      </c>
      <c r="X302" s="37">
        <f t="shared" si="29"/>
        <v>4.4563279857397475</v>
      </c>
    </row>
    <row r="303" spans="1:24" x14ac:dyDescent="0.65">
      <c r="A303" s="33" t="s">
        <v>522</v>
      </c>
      <c r="B303" s="34">
        <v>5.0799999999999998E-2</v>
      </c>
      <c r="C303" s="7">
        <v>6.7000000000000002E-3</v>
      </c>
      <c r="D303" s="34">
        <v>8.2299999999999995E-3</v>
      </c>
      <c r="E303" s="7">
        <v>2.2000000000000001E-4</v>
      </c>
      <c r="F303" s="34">
        <v>4.5400000000000003E-2</v>
      </c>
      <c r="G303" s="7">
        <v>6.1000000000000004E-3</v>
      </c>
      <c r="H303" s="35">
        <v>50.1</v>
      </c>
      <c r="I303" s="7">
        <v>6.5</v>
      </c>
      <c r="J303" s="35">
        <v>52.8</v>
      </c>
      <c r="K303" s="7">
        <v>1.4</v>
      </c>
      <c r="L303" s="35">
        <v>-20</v>
      </c>
      <c r="M303" s="7">
        <v>230</v>
      </c>
      <c r="N303" s="4" t="str">
        <f t="shared" si="25"/>
        <v>NA</v>
      </c>
      <c r="O303" s="4">
        <f t="shared" si="26"/>
        <v>-5.3892215568862269</v>
      </c>
      <c r="P303" s="8">
        <f t="shared" si="27"/>
        <v>52.8</v>
      </c>
      <c r="Q303" s="8">
        <f t="shared" si="28"/>
        <v>1.4</v>
      </c>
      <c r="R303" s="36">
        <v>52.9</v>
      </c>
      <c r="S303" s="7">
        <v>1.6</v>
      </c>
      <c r="T303" s="36">
        <v>53</v>
      </c>
      <c r="U303" s="7">
        <v>1.6</v>
      </c>
      <c r="V303" s="36">
        <v>52.9</v>
      </c>
      <c r="W303" s="7">
        <v>1.4</v>
      </c>
      <c r="X303" s="37">
        <f t="shared" si="29"/>
        <v>-0.18903591682419574</v>
      </c>
    </row>
    <row r="304" spans="1:24" x14ac:dyDescent="0.65">
      <c r="A304" s="33" t="s">
        <v>523</v>
      </c>
      <c r="B304" s="34">
        <v>6.7799999999999999E-2</v>
      </c>
      <c r="C304" s="7">
        <v>6.3E-3</v>
      </c>
      <c r="D304" s="34">
        <v>8.8699999999999994E-3</v>
      </c>
      <c r="E304" s="7">
        <v>2.7999999999999998E-4</v>
      </c>
      <c r="F304" s="34">
        <v>5.5500000000000001E-2</v>
      </c>
      <c r="G304" s="7">
        <v>4.5999999999999999E-3</v>
      </c>
      <c r="H304" s="35">
        <v>66.400000000000006</v>
      </c>
      <c r="I304" s="7">
        <v>6</v>
      </c>
      <c r="J304" s="35">
        <v>56.9</v>
      </c>
      <c r="K304" s="7">
        <v>1.8</v>
      </c>
      <c r="L304" s="35">
        <v>370</v>
      </c>
      <c r="M304" s="7">
        <v>160</v>
      </c>
      <c r="N304" s="4" t="str">
        <f t="shared" si="25"/>
        <v>NA</v>
      </c>
      <c r="O304" s="4">
        <f t="shared" si="26"/>
        <v>14.307228915662662</v>
      </c>
      <c r="P304" s="8">
        <f t="shared" si="27"/>
        <v>56.9</v>
      </c>
      <c r="Q304" s="8">
        <f t="shared" si="28"/>
        <v>1.8</v>
      </c>
      <c r="R304" s="36">
        <v>56.3</v>
      </c>
      <c r="S304" s="7">
        <v>1.8</v>
      </c>
      <c r="T304" s="36">
        <v>56.3</v>
      </c>
      <c r="U304" s="7">
        <v>1.7</v>
      </c>
      <c r="V304" s="36">
        <v>55.4</v>
      </c>
      <c r="W304" s="7">
        <v>2.7</v>
      </c>
      <c r="X304" s="37">
        <f t="shared" si="29"/>
        <v>-1.6245487364621027</v>
      </c>
    </row>
    <row r="305" spans="1:24" x14ac:dyDescent="0.65">
      <c r="A305" s="33" t="s">
        <v>524</v>
      </c>
      <c r="B305" s="34">
        <v>4.8500000000000001E-2</v>
      </c>
      <c r="C305" s="7">
        <v>4.4000000000000003E-3</v>
      </c>
      <c r="D305" s="34">
        <v>7.9100000000000004E-3</v>
      </c>
      <c r="E305" s="7">
        <v>1.4999999999999999E-4</v>
      </c>
      <c r="F305" s="34">
        <v>4.4900000000000002E-2</v>
      </c>
      <c r="G305" s="7">
        <v>4.1000000000000003E-3</v>
      </c>
      <c r="H305" s="35">
        <v>48</v>
      </c>
      <c r="I305" s="7">
        <v>4.2</v>
      </c>
      <c r="J305" s="35">
        <v>50.76</v>
      </c>
      <c r="K305" s="7">
        <v>0.96</v>
      </c>
      <c r="L305" s="35">
        <v>-30</v>
      </c>
      <c r="M305" s="7">
        <v>160</v>
      </c>
      <c r="N305" s="4" t="str">
        <f t="shared" si="25"/>
        <v>NA</v>
      </c>
      <c r="O305" s="4">
        <f t="shared" si="26"/>
        <v>-5.75</v>
      </c>
      <c r="P305" s="8">
        <f t="shared" si="27"/>
        <v>50.76</v>
      </c>
      <c r="Q305" s="8">
        <f t="shared" si="28"/>
        <v>0.96</v>
      </c>
      <c r="R305" s="36">
        <v>50.8</v>
      </c>
      <c r="S305" s="7">
        <v>1.1000000000000001</v>
      </c>
      <c r="T305" s="36">
        <v>50.9</v>
      </c>
      <c r="U305" s="7">
        <v>1.1000000000000001</v>
      </c>
      <c r="V305" s="36">
        <v>50.69</v>
      </c>
      <c r="W305" s="7">
        <v>0.99</v>
      </c>
      <c r="X305" s="37">
        <f t="shared" si="29"/>
        <v>-0.41428289603472024</v>
      </c>
    </row>
    <row r="306" spans="1:24" x14ac:dyDescent="0.65">
      <c r="A306" s="33" t="s">
        <v>525</v>
      </c>
      <c r="B306" s="34">
        <v>5.6899999999999999E-2</v>
      </c>
      <c r="C306" s="7">
        <v>4.5999999999999999E-3</v>
      </c>
      <c r="D306" s="34">
        <v>8.4700000000000001E-3</v>
      </c>
      <c r="E306" s="7">
        <v>2.5000000000000001E-4</v>
      </c>
      <c r="F306" s="34">
        <v>4.9200000000000001E-2</v>
      </c>
      <c r="G306" s="7">
        <v>3.8999999999999998E-3</v>
      </c>
      <c r="H306" s="35">
        <v>56.1</v>
      </c>
      <c r="I306" s="7">
        <v>4.4000000000000004</v>
      </c>
      <c r="J306" s="35">
        <v>54.4</v>
      </c>
      <c r="K306" s="7">
        <v>1.6</v>
      </c>
      <c r="L306" s="35">
        <v>140</v>
      </c>
      <c r="M306" s="7">
        <v>150</v>
      </c>
      <c r="N306" s="4" t="str">
        <f t="shared" si="25"/>
        <v>NA</v>
      </c>
      <c r="O306" s="4">
        <f t="shared" si="26"/>
        <v>3.0303030303030312</v>
      </c>
      <c r="P306" s="8">
        <f t="shared" si="27"/>
        <v>54.4</v>
      </c>
      <c r="Q306" s="8">
        <f t="shared" si="28"/>
        <v>1.6</v>
      </c>
      <c r="R306" s="36">
        <v>54.1</v>
      </c>
      <c r="S306" s="7">
        <v>1.7</v>
      </c>
      <c r="T306" s="36">
        <v>54.2</v>
      </c>
      <c r="U306" s="7">
        <v>1.7</v>
      </c>
      <c r="V306" s="36">
        <v>54.3</v>
      </c>
      <c r="W306" s="7">
        <v>1.7</v>
      </c>
      <c r="X306" s="37">
        <f t="shared" si="29"/>
        <v>0.18416206261510126</v>
      </c>
    </row>
    <row r="307" spans="1:24" x14ac:dyDescent="0.65">
      <c r="A307" s="33" t="s">
        <v>526</v>
      </c>
      <c r="B307" s="34">
        <v>8.1000000000000003E-2</v>
      </c>
      <c r="C307" s="7">
        <v>1.0999999999999999E-2</v>
      </c>
      <c r="D307" s="34">
        <v>8.9300000000000004E-3</v>
      </c>
      <c r="E307" s="7">
        <v>4.6999999999999999E-4</v>
      </c>
      <c r="F307" s="34">
        <v>6.6400000000000001E-2</v>
      </c>
      <c r="G307" s="7">
        <v>9.7999999999999997E-3</v>
      </c>
      <c r="H307" s="35">
        <v>79</v>
      </c>
      <c r="I307" s="7">
        <v>11</v>
      </c>
      <c r="J307" s="35">
        <v>57.3</v>
      </c>
      <c r="K307" s="7">
        <v>3</v>
      </c>
      <c r="L307" s="35">
        <v>700</v>
      </c>
      <c r="M307" s="7">
        <v>320</v>
      </c>
      <c r="N307" s="4" t="str">
        <f t="shared" si="25"/>
        <v>NA</v>
      </c>
      <c r="O307" s="4">
        <f t="shared" si="26"/>
        <v>27.468354430379748</v>
      </c>
      <c r="P307" s="8">
        <f t="shared" si="27"/>
        <v>57.3</v>
      </c>
      <c r="Q307" s="8">
        <f t="shared" si="28"/>
        <v>3</v>
      </c>
      <c r="R307" s="36">
        <v>55</v>
      </c>
      <c r="S307" s="7">
        <v>2.6</v>
      </c>
      <c r="T307" s="36">
        <v>55</v>
      </c>
      <c r="U307" s="7">
        <v>2.6</v>
      </c>
      <c r="V307" s="36">
        <v>56.5</v>
      </c>
      <c r="W307" s="7">
        <v>3.4</v>
      </c>
      <c r="X307" s="37">
        <f t="shared" si="29"/>
        <v>2.6548672566371749</v>
      </c>
    </row>
    <row r="308" spans="1:24" x14ac:dyDescent="0.65">
      <c r="A308" s="33" t="s">
        <v>527</v>
      </c>
      <c r="B308" s="34">
        <v>4.9299999999999997E-2</v>
      </c>
      <c r="C308" s="7">
        <v>5.4999999999999997E-3</v>
      </c>
      <c r="D308" s="34">
        <v>7.6699999999999997E-3</v>
      </c>
      <c r="E308" s="7">
        <v>2.9E-4</v>
      </c>
      <c r="F308" s="34">
        <v>4.7199999999999999E-2</v>
      </c>
      <c r="G308" s="7">
        <v>4.8999999999999998E-3</v>
      </c>
      <c r="H308" s="35">
        <v>48.7</v>
      </c>
      <c r="I308" s="7">
        <v>5.3</v>
      </c>
      <c r="J308" s="35">
        <v>49.2</v>
      </c>
      <c r="K308" s="7">
        <v>1.8</v>
      </c>
      <c r="L308" s="35">
        <v>90</v>
      </c>
      <c r="M308" s="7">
        <v>190</v>
      </c>
      <c r="N308" s="4" t="str">
        <f t="shared" si="25"/>
        <v>NA</v>
      </c>
      <c r="O308" s="4">
        <f t="shared" si="26"/>
        <v>-1.026694045174537</v>
      </c>
      <c r="P308" s="8">
        <f t="shared" si="27"/>
        <v>49.2</v>
      </c>
      <c r="Q308" s="8">
        <f t="shared" si="28"/>
        <v>1.8</v>
      </c>
      <c r="R308" s="36">
        <v>49</v>
      </c>
      <c r="S308" s="7">
        <v>1.9</v>
      </c>
      <c r="T308" s="36">
        <v>49.1</v>
      </c>
      <c r="U308" s="7">
        <v>1.9</v>
      </c>
      <c r="V308" s="36">
        <v>48.6</v>
      </c>
      <c r="W308" s="7">
        <v>2.1</v>
      </c>
      <c r="X308" s="37">
        <f t="shared" si="29"/>
        <v>-1.0288065843621439</v>
      </c>
    </row>
    <row r="309" spans="1:24" x14ac:dyDescent="0.65">
      <c r="A309" s="33" t="s">
        <v>528</v>
      </c>
      <c r="B309" s="34">
        <v>1.58</v>
      </c>
      <c r="C309" s="7">
        <v>4.4999999999999998E-2</v>
      </c>
      <c r="D309" s="34">
        <v>0.16470000000000001</v>
      </c>
      <c r="E309" s="7">
        <v>2.2000000000000001E-3</v>
      </c>
      <c r="F309" s="34">
        <v>7.0000000000000007E-2</v>
      </c>
      <c r="G309" s="7">
        <v>1.4E-3</v>
      </c>
      <c r="H309" s="35">
        <v>960</v>
      </c>
      <c r="I309" s="7">
        <v>18</v>
      </c>
      <c r="J309" s="35">
        <v>983</v>
      </c>
      <c r="K309" s="7">
        <v>12</v>
      </c>
      <c r="L309" s="35">
        <v>923</v>
      </c>
      <c r="M309" s="7">
        <v>40</v>
      </c>
      <c r="N309" s="4">
        <f t="shared" si="25"/>
        <v>-6.5005417118093192</v>
      </c>
      <c r="O309" s="4">
        <f t="shared" si="26"/>
        <v>-2.3958333333333286</v>
      </c>
      <c r="P309" s="8" t="str">
        <f t="shared" si="27"/>
        <v>discordant</v>
      </c>
      <c r="Q309" s="8" t="str">
        <f t="shared" si="28"/>
        <v>discordant</v>
      </c>
      <c r="R309" s="36">
        <v>952</v>
      </c>
      <c r="S309" s="7">
        <v>16</v>
      </c>
      <c r="T309" s="36">
        <v>982</v>
      </c>
      <c r="U309" s="7">
        <v>12</v>
      </c>
      <c r="V309" s="36">
        <v>900</v>
      </c>
      <c r="W309" s="7">
        <v>31</v>
      </c>
      <c r="X309" s="37">
        <f t="shared" si="29"/>
        <v>-9.1111111111111143</v>
      </c>
    </row>
    <row r="310" spans="1:24" x14ac:dyDescent="0.65">
      <c r="A310" s="33" t="s">
        <v>529</v>
      </c>
      <c r="B310" s="34">
        <v>5.3600000000000002E-2</v>
      </c>
      <c r="C310" s="7">
        <v>4.8999999999999998E-3</v>
      </c>
      <c r="D310" s="34">
        <v>8.3899999999999999E-3</v>
      </c>
      <c r="E310" s="7">
        <v>1.4999999999999999E-4</v>
      </c>
      <c r="F310" s="34">
        <v>4.7800000000000002E-2</v>
      </c>
      <c r="G310" s="7">
        <v>3.5000000000000001E-3</v>
      </c>
      <c r="H310" s="35">
        <v>52.9</v>
      </c>
      <c r="I310" s="7">
        <v>4.7</v>
      </c>
      <c r="J310" s="35">
        <v>53.84</v>
      </c>
      <c r="K310" s="7">
        <v>0.98</v>
      </c>
      <c r="L310" s="35">
        <v>50</v>
      </c>
      <c r="M310" s="7">
        <v>160</v>
      </c>
      <c r="N310" s="4" t="str">
        <f t="shared" si="25"/>
        <v>NA</v>
      </c>
      <c r="O310" s="4">
        <f t="shared" si="26"/>
        <v>-1.776937618147457</v>
      </c>
      <c r="P310" s="8">
        <f t="shared" si="27"/>
        <v>53.84</v>
      </c>
      <c r="Q310" s="8">
        <f t="shared" si="28"/>
        <v>0.98</v>
      </c>
      <c r="R310" s="36">
        <v>54.2</v>
      </c>
      <c r="S310" s="7">
        <v>1.1000000000000001</v>
      </c>
      <c r="T310" s="36">
        <v>54.2</v>
      </c>
      <c r="U310" s="7">
        <v>1.1000000000000001</v>
      </c>
      <c r="V310" s="36">
        <v>53.84</v>
      </c>
      <c r="W310" s="7">
        <v>0.98</v>
      </c>
      <c r="X310" s="37">
        <f t="shared" si="29"/>
        <v>-0.66864784546804401</v>
      </c>
    </row>
    <row r="311" spans="1:24" x14ac:dyDescent="0.65">
      <c r="A311" s="33" t="s">
        <v>530</v>
      </c>
      <c r="B311" s="34">
        <v>5.5899999999999998E-2</v>
      </c>
      <c r="C311" s="7">
        <v>7.4999999999999997E-3</v>
      </c>
      <c r="D311" s="34">
        <v>8.43E-3</v>
      </c>
      <c r="E311" s="7">
        <v>2.2000000000000001E-4</v>
      </c>
      <c r="F311" s="34">
        <v>4.8800000000000003E-2</v>
      </c>
      <c r="G311" s="7">
        <v>6.7999999999999996E-3</v>
      </c>
      <c r="H311" s="35">
        <v>55</v>
      </c>
      <c r="I311" s="7">
        <v>7.2</v>
      </c>
      <c r="J311" s="35">
        <v>54.1</v>
      </c>
      <c r="K311" s="7">
        <v>1.4</v>
      </c>
      <c r="L311" s="35">
        <v>90</v>
      </c>
      <c r="M311" s="7">
        <v>250</v>
      </c>
      <c r="N311" s="4" t="str">
        <f t="shared" si="25"/>
        <v>NA</v>
      </c>
      <c r="O311" s="4">
        <f t="shared" si="26"/>
        <v>1.6363636363636402</v>
      </c>
      <c r="P311" s="8">
        <f t="shared" si="27"/>
        <v>54.1</v>
      </c>
      <c r="Q311" s="8">
        <f t="shared" si="28"/>
        <v>1.4</v>
      </c>
      <c r="R311" s="36">
        <v>54</v>
      </c>
      <c r="S311" s="7">
        <v>1.6</v>
      </c>
      <c r="T311" s="36">
        <v>54</v>
      </c>
      <c r="U311" s="7">
        <v>1.6</v>
      </c>
      <c r="V311" s="36">
        <v>54.2</v>
      </c>
      <c r="W311" s="7">
        <v>1.4</v>
      </c>
      <c r="X311" s="37">
        <f t="shared" si="29"/>
        <v>0.36900369003690514</v>
      </c>
    </row>
    <row r="312" spans="1:24" x14ac:dyDescent="0.65">
      <c r="A312" s="33" t="s">
        <v>531</v>
      </c>
      <c r="B312" s="34">
        <v>1.038</v>
      </c>
      <c r="C312" s="7">
        <v>1.7999999999999999E-2</v>
      </c>
      <c r="D312" s="34">
        <v>0.12180000000000001</v>
      </c>
      <c r="E312" s="7">
        <v>1.9E-3</v>
      </c>
      <c r="F312" s="34">
        <v>6.2100000000000002E-2</v>
      </c>
      <c r="G312" s="7">
        <v>1E-3</v>
      </c>
      <c r="H312" s="35">
        <v>724.8</v>
      </c>
      <c r="I312" s="7">
        <v>9.6</v>
      </c>
      <c r="J312" s="35">
        <v>741</v>
      </c>
      <c r="K312" s="7">
        <v>11</v>
      </c>
      <c r="L312" s="35">
        <v>672</v>
      </c>
      <c r="M312" s="7">
        <v>36</v>
      </c>
      <c r="N312" s="4">
        <f t="shared" si="25"/>
        <v>-10.267857142857139</v>
      </c>
      <c r="O312" s="4">
        <f t="shared" si="26"/>
        <v>-2.2350993377483519</v>
      </c>
      <c r="P312" s="8" t="str">
        <f t="shared" si="27"/>
        <v>discordant</v>
      </c>
      <c r="Q312" s="8" t="str">
        <f t="shared" si="28"/>
        <v>discordant</v>
      </c>
      <c r="R312" s="36">
        <v>715.2</v>
      </c>
      <c r="S312" s="7">
        <v>9.1</v>
      </c>
      <c r="T312" s="36">
        <v>740</v>
      </c>
      <c r="U312" s="7">
        <v>11</v>
      </c>
      <c r="V312" s="36">
        <v>647</v>
      </c>
      <c r="W312" s="7">
        <v>27</v>
      </c>
      <c r="X312" s="37">
        <f t="shared" si="29"/>
        <v>-14.374034003091197</v>
      </c>
    </row>
    <row r="313" spans="1:24" x14ac:dyDescent="0.65">
      <c r="A313" s="33" t="s">
        <v>532</v>
      </c>
      <c r="B313" s="34">
        <v>5.6399999999999999E-2</v>
      </c>
      <c r="C313" s="7">
        <v>8.8999999999999999E-3</v>
      </c>
      <c r="D313" s="34">
        <v>8.6099999999999996E-3</v>
      </c>
      <c r="E313" s="7">
        <v>3.5E-4</v>
      </c>
      <c r="F313" s="34">
        <v>4.8500000000000001E-2</v>
      </c>
      <c r="G313" s="7">
        <v>6.7999999999999996E-3</v>
      </c>
      <c r="H313" s="35">
        <v>55.4</v>
      </c>
      <c r="I313" s="7">
        <v>8.5</v>
      </c>
      <c r="J313" s="35">
        <v>55.3</v>
      </c>
      <c r="K313" s="7">
        <v>2.2000000000000002</v>
      </c>
      <c r="L313" s="35">
        <v>90</v>
      </c>
      <c r="M313" s="7">
        <v>250</v>
      </c>
      <c r="N313" s="4" t="str">
        <f t="shared" si="25"/>
        <v>NA</v>
      </c>
      <c r="O313" s="4">
        <f t="shared" si="26"/>
        <v>0.18050541516245744</v>
      </c>
      <c r="P313" s="8">
        <f t="shared" si="27"/>
        <v>55.3</v>
      </c>
      <c r="Q313" s="8">
        <f t="shared" si="28"/>
        <v>2.2000000000000002</v>
      </c>
      <c r="R313" s="36">
        <v>55.3</v>
      </c>
      <c r="S313" s="7">
        <v>2.2000000000000002</v>
      </c>
      <c r="T313" s="36">
        <v>55.3</v>
      </c>
      <c r="U313" s="7">
        <v>2.2000000000000002</v>
      </c>
      <c r="V313" s="36">
        <v>55.3</v>
      </c>
      <c r="W313" s="7">
        <v>2.2000000000000002</v>
      </c>
      <c r="X313" s="37">
        <f t="shared" si="29"/>
        <v>0</v>
      </c>
    </row>
    <row r="314" spans="1:24" x14ac:dyDescent="0.65">
      <c r="A314" s="33" t="s">
        <v>533</v>
      </c>
      <c r="B314" s="34">
        <v>0.51100000000000001</v>
      </c>
      <c r="C314" s="7">
        <v>2.1000000000000001E-2</v>
      </c>
      <c r="D314" s="34">
        <v>6.8339999999999998E-2</v>
      </c>
      <c r="E314" s="7">
        <v>7.9000000000000001E-4</v>
      </c>
      <c r="F314" s="34">
        <v>5.4300000000000001E-2</v>
      </c>
      <c r="G314" s="7">
        <v>2E-3</v>
      </c>
      <c r="H314" s="35">
        <v>418</v>
      </c>
      <c r="I314" s="7">
        <v>14</v>
      </c>
      <c r="J314" s="35">
        <v>426.1</v>
      </c>
      <c r="K314" s="7">
        <v>4.8</v>
      </c>
      <c r="L314" s="35">
        <v>366</v>
      </c>
      <c r="M314" s="7">
        <v>82</v>
      </c>
      <c r="N314" s="4" t="str">
        <f t="shared" si="25"/>
        <v>NA</v>
      </c>
      <c r="O314" s="4">
        <f t="shared" si="26"/>
        <v>-1.9377990430621992</v>
      </c>
      <c r="P314" s="8">
        <f t="shared" si="27"/>
        <v>426.1</v>
      </c>
      <c r="Q314" s="8">
        <f t="shared" si="28"/>
        <v>4.8</v>
      </c>
      <c r="R314" s="36">
        <v>414</v>
      </c>
      <c r="S314" s="7">
        <v>7.5</v>
      </c>
      <c r="T314" s="36">
        <v>425.8</v>
      </c>
      <c r="U314" s="7">
        <v>5.0999999999999996</v>
      </c>
      <c r="V314" s="36">
        <v>351</v>
      </c>
      <c r="W314" s="7">
        <v>31</v>
      </c>
      <c r="X314" s="37">
        <f t="shared" si="29"/>
        <v>-21.310541310541311</v>
      </c>
    </row>
    <row r="315" spans="1:24" x14ac:dyDescent="0.65">
      <c r="A315" s="33" t="s">
        <v>534</v>
      </c>
      <c r="B315" s="34">
        <v>5.3199999999999997E-2</v>
      </c>
      <c r="C315" s="7">
        <v>7.9000000000000008E-3</v>
      </c>
      <c r="D315" s="34">
        <v>8.0599999999999995E-3</v>
      </c>
      <c r="E315" s="7">
        <v>2.5000000000000001E-4</v>
      </c>
      <c r="F315" s="34">
        <v>4.8899999999999999E-2</v>
      </c>
      <c r="G315" s="7">
        <v>6.7000000000000002E-3</v>
      </c>
      <c r="H315" s="35">
        <v>52.4</v>
      </c>
      <c r="I315" s="7">
        <v>7.6</v>
      </c>
      <c r="J315" s="35">
        <v>51.7</v>
      </c>
      <c r="K315" s="7">
        <v>1.6</v>
      </c>
      <c r="L315" s="35">
        <v>110</v>
      </c>
      <c r="M315" s="7">
        <v>240</v>
      </c>
      <c r="N315" s="4" t="str">
        <f t="shared" si="25"/>
        <v>NA</v>
      </c>
      <c r="O315" s="4">
        <f t="shared" si="26"/>
        <v>1.3358778625954102</v>
      </c>
      <c r="P315" s="8">
        <f t="shared" si="27"/>
        <v>51.7</v>
      </c>
      <c r="Q315" s="8">
        <f t="shared" si="28"/>
        <v>1.6</v>
      </c>
      <c r="R315" s="36">
        <v>51.4</v>
      </c>
      <c r="S315" s="7">
        <v>1.7</v>
      </c>
      <c r="T315" s="36">
        <v>51.7</v>
      </c>
      <c r="U315" s="7">
        <v>1.5</v>
      </c>
      <c r="V315" s="36">
        <v>51.6</v>
      </c>
      <c r="W315" s="7">
        <v>1.6</v>
      </c>
      <c r="X315" s="37">
        <f t="shared" si="29"/>
        <v>-0.19379844961240167</v>
      </c>
    </row>
    <row r="316" spans="1:24" x14ac:dyDescent="0.65">
      <c r="A316" s="33" t="s">
        <v>535</v>
      </c>
      <c r="B316" s="34">
        <v>0.88600000000000001</v>
      </c>
      <c r="C316" s="7">
        <v>4.4999999999999998E-2</v>
      </c>
      <c r="D316" s="34">
        <v>0.1101</v>
      </c>
      <c r="E316" s="7">
        <v>2.3E-3</v>
      </c>
      <c r="F316" s="34">
        <v>5.9499999999999997E-2</v>
      </c>
      <c r="G316" s="7">
        <v>3.0999999999999999E-3</v>
      </c>
      <c r="H316" s="35">
        <v>641</v>
      </c>
      <c r="I316" s="7">
        <v>24</v>
      </c>
      <c r="J316" s="35">
        <v>673</v>
      </c>
      <c r="K316" s="7">
        <v>13</v>
      </c>
      <c r="L316" s="35">
        <v>550</v>
      </c>
      <c r="M316" s="7">
        <v>110</v>
      </c>
      <c r="N316" s="4">
        <f t="shared" si="25"/>
        <v>-22.36363636363636</v>
      </c>
      <c r="O316" s="4">
        <f t="shared" si="26"/>
        <v>-4.9921996879875223</v>
      </c>
      <c r="P316" s="8" t="str">
        <f t="shared" si="27"/>
        <v>discordant</v>
      </c>
      <c r="Q316" s="8" t="str">
        <f t="shared" si="28"/>
        <v>discordant</v>
      </c>
      <c r="R316" s="36">
        <v>636</v>
      </c>
      <c r="S316" s="7">
        <v>16</v>
      </c>
      <c r="T316" s="36">
        <v>672</v>
      </c>
      <c r="U316" s="7">
        <v>14</v>
      </c>
      <c r="V316" s="36">
        <v>518</v>
      </c>
      <c r="W316" s="7">
        <v>56</v>
      </c>
      <c r="X316" s="37">
        <f t="shared" si="29"/>
        <v>-29.72972972972974</v>
      </c>
    </row>
    <row r="317" spans="1:24" x14ac:dyDescent="0.65">
      <c r="A317" s="33" t="s">
        <v>536</v>
      </c>
      <c r="B317" s="34">
        <v>5.62E-2</v>
      </c>
      <c r="C317" s="7">
        <v>4.7000000000000002E-3</v>
      </c>
      <c r="D317" s="34">
        <v>8.5500000000000003E-3</v>
      </c>
      <c r="E317" s="7">
        <v>2.1000000000000001E-4</v>
      </c>
      <c r="F317" s="34">
        <v>4.8099999999999997E-2</v>
      </c>
      <c r="G317" s="7">
        <v>4.0000000000000001E-3</v>
      </c>
      <c r="H317" s="35">
        <v>55.4</v>
      </c>
      <c r="I317" s="7">
        <v>4.5</v>
      </c>
      <c r="J317" s="35">
        <v>54.9</v>
      </c>
      <c r="K317" s="7">
        <v>1.3</v>
      </c>
      <c r="L317" s="35">
        <v>130</v>
      </c>
      <c r="M317" s="7">
        <v>170</v>
      </c>
      <c r="N317" s="4" t="str">
        <f t="shared" si="25"/>
        <v>NA</v>
      </c>
      <c r="O317" s="4">
        <f t="shared" si="26"/>
        <v>0.90252707581227298</v>
      </c>
      <c r="P317" s="8">
        <f t="shared" si="27"/>
        <v>54.9</v>
      </c>
      <c r="Q317" s="8">
        <f t="shared" si="28"/>
        <v>1.3</v>
      </c>
      <c r="R317" s="36">
        <v>54.8</v>
      </c>
      <c r="S317" s="7">
        <v>1.4</v>
      </c>
      <c r="T317" s="36">
        <v>54.8</v>
      </c>
      <c r="U317" s="7">
        <v>1.4</v>
      </c>
      <c r="V317" s="36">
        <v>54.4</v>
      </c>
      <c r="W317" s="7">
        <v>1.6</v>
      </c>
      <c r="X317" s="37">
        <f t="shared" si="29"/>
        <v>-0.73529411764705799</v>
      </c>
    </row>
    <row r="319" spans="1:24" ht="14" thickBot="1" x14ac:dyDescent="0.8">
      <c r="A319" s="160" t="s">
        <v>537</v>
      </c>
      <c r="B319" s="160"/>
    </row>
    <row r="320" spans="1:24" x14ac:dyDescent="0.65">
      <c r="A320" s="2"/>
      <c r="B320" s="161" t="s">
        <v>30</v>
      </c>
      <c r="C320" s="162"/>
      <c r="D320" s="162"/>
      <c r="E320" s="162"/>
      <c r="F320" s="162"/>
      <c r="G320" s="163"/>
      <c r="H320" s="164" t="s">
        <v>31</v>
      </c>
      <c r="I320" s="165"/>
      <c r="J320" s="165"/>
      <c r="K320" s="165"/>
      <c r="L320" s="165"/>
      <c r="M320" s="165"/>
      <c r="N320" s="165"/>
      <c r="O320" s="165"/>
      <c r="P320" s="165"/>
      <c r="Q320" s="166"/>
      <c r="R320" s="167" t="s">
        <v>32</v>
      </c>
      <c r="S320" s="168"/>
      <c r="T320" s="168"/>
      <c r="U320" s="168"/>
      <c r="V320" s="168"/>
      <c r="W320" s="168"/>
      <c r="X320" s="169"/>
    </row>
    <row r="321" spans="1:24" ht="27.25" thickBot="1" x14ac:dyDescent="0.8">
      <c r="A321" s="3" t="s">
        <v>33</v>
      </c>
      <c r="B321" s="19" t="s">
        <v>3</v>
      </c>
      <c r="C321" s="6" t="s">
        <v>0</v>
      </c>
      <c r="D321" s="20" t="s">
        <v>2</v>
      </c>
      <c r="E321" s="6" t="s">
        <v>0</v>
      </c>
      <c r="F321" s="20" t="s">
        <v>4</v>
      </c>
      <c r="G321" s="5" t="s">
        <v>0</v>
      </c>
      <c r="H321" s="21" t="s">
        <v>34</v>
      </c>
      <c r="I321" s="22" t="s">
        <v>0</v>
      </c>
      <c r="J321" s="23" t="s">
        <v>35</v>
      </c>
      <c r="K321" s="22" t="s">
        <v>0</v>
      </c>
      <c r="L321" s="23" t="s">
        <v>36</v>
      </c>
      <c r="M321" s="22" t="s">
        <v>0</v>
      </c>
      <c r="N321" s="24" t="s">
        <v>37</v>
      </c>
      <c r="O321" s="25" t="s">
        <v>38</v>
      </c>
      <c r="P321" s="26" t="s">
        <v>1</v>
      </c>
      <c r="Q321" s="27" t="s">
        <v>0</v>
      </c>
      <c r="R321" s="28" t="s">
        <v>34</v>
      </c>
      <c r="S321" s="29" t="s">
        <v>0</v>
      </c>
      <c r="T321" s="30" t="s">
        <v>35</v>
      </c>
      <c r="U321" s="6" t="s">
        <v>0</v>
      </c>
      <c r="V321" s="31" t="s">
        <v>36</v>
      </c>
      <c r="W321" s="29" t="s">
        <v>0</v>
      </c>
      <c r="X321" s="32" t="s">
        <v>37</v>
      </c>
    </row>
    <row r="322" spans="1:24" x14ac:dyDescent="0.65">
      <c r="A322" s="33" t="s">
        <v>538</v>
      </c>
      <c r="B322" s="34">
        <v>0.1804</v>
      </c>
      <c r="C322" s="7">
        <v>6.1000000000000004E-3</v>
      </c>
      <c r="D322" s="34">
        <v>2.7269999999999999E-2</v>
      </c>
      <c r="E322" s="7">
        <v>3.8000000000000002E-4</v>
      </c>
      <c r="F322" s="34">
        <v>4.8000000000000001E-2</v>
      </c>
      <c r="G322" s="7">
        <v>1.6000000000000001E-3</v>
      </c>
      <c r="H322" s="35">
        <v>168.2</v>
      </c>
      <c r="I322" s="7">
        <v>5.3</v>
      </c>
      <c r="J322" s="35">
        <v>173.4</v>
      </c>
      <c r="K322" s="7">
        <v>2.4</v>
      </c>
      <c r="L322" s="35">
        <v>105</v>
      </c>
      <c r="M322" s="7">
        <v>68</v>
      </c>
      <c r="N322" s="4" t="str">
        <f t="shared" ref="N322:N385" si="30">IF(J322&gt;500,100 - (100 *J322/L322),"NA")</f>
        <v>NA</v>
      </c>
      <c r="O322" s="4">
        <f t="shared" ref="O322:O385" si="31">100-(100*J322/H322)</f>
        <v>-3.0915576694411442</v>
      </c>
      <c r="P322" s="8">
        <f t="shared" ref="P322:P385" si="32">IF(N322="NA",J322,IF(N322&lt;20,IF(N322&gt;-5,IF(J322&gt;1200,L322,J322),"discordant"),"discordant"))</f>
        <v>173.4</v>
      </c>
      <c r="Q322" s="8">
        <f t="shared" ref="Q322:Q385" si="33">IF(N322="NA",K322,IF(N322&lt;20,IF(N322&gt;-5,IF(J322&gt;1200,M322,K322),"discordant"),"discordant"))</f>
        <v>2.4</v>
      </c>
      <c r="R322" s="36">
        <v>172.6</v>
      </c>
      <c r="S322" s="7">
        <v>2.6</v>
      </c>
      <c r="T322" s="36">
        <v>173.7</v>
      </c>
      <c r="U322" s="7">
        <v>2.5</v>
      </c>
      <c r="V322" s="36">
        <v>160</v>
      </c>
      <c r="W322" s="7">
        <v>9.6999999999999993</v>
      </c>
      <c r="X322" s="37">
        <f t="shared" ref="X322:X385" si="34">100 - (100 *T322/V322)</f>
        <v>-8.5625</v>
      </c>
    </row>
    <row r="323" spans="1:24" x14ac:dyDescent="0.65">
      <c r="A323" s="33" t="s">
        <v>539</v>
      </c>
      <c r="B323" s="34">
        <v>0.16439999999999999</v>
      </c>
      <c r="C323" s="7">
        <v>4.3E-3</v>
      </c>
      <c r="D323" s="34">
        <v>2.401E-2</v>
      </c>
      <c r="E323" s="7">
        <v>2.1000000000000001E-4</v>
      </c>
      <c r="F323" s="34">
        <v>4.9700000000000001E-2</v>
      </c>
      <c r="G323" s="7">
        <v>1.1999999999999999E-3</v>
      </c>
      <c r="H323" s="35">
        <v>154.4</v>
      </c>
      <c r="I323" s="7">
        <v>3.8</v>
      </c>
      <c r="J323" s="35">
        <v>152.9</v>
      </c>
      <c r="K323" s="7">
        <v>1.3</v>
      </c>
      <c r="L323" s="35">
        <v>175</v>
      </c>
      <c r="M323" s="7">
        <v>52</v>
      </c>
      <c r="N323" s="4" t="str">
        <f t="shared" si="30"/>
        <v>NA</v>
      </c>
      <c r="O323" s="4">
        <f t="shared" si="31"/>
        <v>0.97150259067358036</v>
      </c>
      <c r="P323" s="8">
        <f t="shared" si="32"/>
        <v>152.9</v>
      </c>
      <c r="Q323" s="8">
        <f t="shared" si="33"/>
        <v>1.3</v>
      </c>
      <c r="R323" s="36">
        <v>151.5</v>
      </c>
      <c r="S323" s="7">
        <v>1.5</v>
      </c>
      <c r="T323" s="36">
        <v>152.69999999999999</v>
      </c>
      <c r="U323" s="7">
        <v>1.3</v>
      </c>
      <c r="V323" s="36">
        <v>131</v>
      </c>
      <c r="W323" s="7">
        <v>11</v>
      </c>
      <c r="X323" s="37">
        <f t="shared" si="34"/>
        <v>-16.564885496183194</v>
      </c>
    </row>
    <row r="324" spans="1:24" x14ac:dyDescent="0.65">
      <c r="A324" s="33" t="s">
        <v>540</v>
      </c>
      <c r="B324" s="34">
        <v>0.33800000000000002</v>
      </c>
      <c r="C324" s="7">
        <v>3.5999999999999997E-2</v>
      </c>
      <c r="D324" s="34">
        <v>4.9799999999999997E-2</v>
      </c>
      <c r="E324" s="7">
        <v>1.1999999999999999E-3</v>
      </c>
      <c r="F324" s="34">
        <v>4.9500000000000002E-2</v>
      </c>
      <c r="G324" s="7">
        <v>5.3E-3</v>
      </c>
      <c r="H324" s="35">
        <v>291</v>
      </c>
      <c r="I324" s="7">
        <v>28</v>
      </c>
      <c r="J324" s="35">
        <v>313</v>
      </c>
      <c r="K324" s="7">
        <v>7.5</v>
      </c>
      <c r="L324" s="35">
        <v>140</v>
      </c>
      <c r="M324" s="7">
        <v>200</v>
      </c>
      <c r="N324" s="4" t="str">
        <f t="shared" si="30"/>
        <v>NA</v>
      </c>
      <c r="O324" s="4">
        <f t="shared" si="31"/>
        <v>-7.5601374570446751</v>
      </c>
      <c r="P324" s="8">
        <f t="shared" si="32"/>
        <v>313</v>
      </c>
      <c r="Q324" s="8">
        <f t="shared" si="33"/>
        <v>7.5</v>
      </c>
      <c r="R324" s="36">
        <v>311.5</v>
      </c>
      <c r="S324" s="7">
        <v>8.4</v>
      </c>
      <c r="T324" s="36">
        <v>314.10000000000002</v>
      </c>
      <c r="U324" s="7">
        <v>8</v>
      </c>
      <c r="V324" s="36">
        <v>301</v>
      </c>
      <c r="W324" s="7">
        <v>16</v>
      </c>
      <c r="X324" s="37">
        <f t="shared" si="34"/>
        <v>-4.3521594684385434</v>
      </c>
    </row>
    <row r="325" spans="1:24" x14ac:dyDescent="0.65">
      <c r="A325" s="33" t="s">
        <v>541</v>
      </c>
      <c r="B325" s="34">
        <v>0.18540000000000001</v>
      </c>
      <c r="C325" s="7">
        <v>3.5000000000000001E-3</v>
      </c>
      <c r="D325" s="34">
        <v>2.7390000000000001E-2</v>
      </c>
      <c r="E325" s="7">
        <v>3.3E-4</v>
      </c>
      <c r="F325" s="34">
        <v>4.9209999999999997E-2</v>
      </c>
      <c r="G325" s="7">
        <v>8.1999999999999998E-4</v>
      </c>
      <c r="H325" s="35">
        <v>172.6</v>
      </c>
      <c r="I325" s="7">
        <v>3</v>
      </c>
      <c r="J325" s="35">
        <v>174.2</v>
      </c>
      <c r="K325" s="7">
        <v>2.1</v>
      </c>
      <c r="L325" s="35">
        <v>156</v>
      </c>
      <c r="M325" s="7">
        <v>37</v>
      </c>
      <c r="N325" s="4" t="str">
        <f t="shared" si="30"/>
        <v>NA</v>
      </c>
      <c r="O325" s="4">
        <f t="shared" si="31"/>
        <v>-0.92699884125144649</v>
      </c>
      <c r="P325" s="8">
        <f t="shared" si="32"/>
        <v>174.2</v>
      </c>
      <c r="Q325" s="8">
        <f t="shared" si="33"/>
        <v>2.1</v>
      </c>
      <c r="R325" s="36">
        <v>172.5</v>
      </c>
      <c r="S325" s="7">
        <v>2.1</v>
      </c>
      <c r="T325" s="36">
        <v>174.2</v>
      </c>
      <c r="U325" s="7">
        <v>2.1</v>
      </c>
      <c r="V325" s="36">
        <v>155</v>
      </c>
      <c r="W325" s="7">
        <v>9.9</v>
      </c>
      <c r="X325" s="37">
        <f t="shared" si="34"/>
        <v>-12.387096774193552</v>
      </c>
    </row>
    <row r="326" spans="1:24" x14ac:dyDescent="0.65">
      <c r="A326" s="33" t="s">
        <v>542</v>
      </c>
      <c r="B326" s="34">
        <v>1.5169999999999999</v>
      </c>
      <c r="C326" s="7">
        <v>3.5999999999999997E-2</v>
      </c>
      <c r="D326" s="34">
        <v>0.15329999999999999</v>
      </c>
      <c r="E326" s="7">
        <v>2.5000000000000001E-3</v>
      </c>
      <c r="F326" s="34">
        <v>7.2300000000000003E-2</v>
      </c>
      <c r="G326" s="7">
        <v>1.5E-3</v>
      </c>
      <c r="H326" s="35">
        <v>936</v>
      </c>
      <c r="I326" s="7">
        <v>14</v>
      </c>
      <c r="J326" s="35">
        <v>919</v>
      </c>
      <c r="K326" s="7">
        <v>14</v>
      </c>
      <c r="L326" s="35">
        <v>997</v>
      </c>
      <c r="M326" s="7">
        <v>38</v>
      </c>
      <c r="N326" s="4">
        <f t="shared" si="30"/>
        <v>7.8234704112336999</v>
      </c>
      <c r="O326" s="4">
        <f t="shared" si="31"/>
        <v>1.8162393162393187</v>
      </c>
      <c r="P326" s="8">
        <f t="shared" si="32"/>
        <v>919</v>
      </c>
      <c r="Q326" s="8">
        <f t="shared" si="33"/>
        <v>14</v>
      </c>
      <c r="R326" s="36">
        <v>907</v>
      </c>
      <c r="S326" s="7">
        <v>14</v>
      </c>
      <c r="T326" s="36">
        <v>916</v>
      </c>
      <c r="U326" s="7">
        <v>15</v>
      </c>
      <c r="V326" s="36">
        <v>892</v>
      </c>
      <c r="W326" s="7">
        <v>19</v>
      </c>
      <c r="X326" s="37">
        <f t="shared" si="34"/>
        <v>-2.6905829596412616</v>
      </c>
    </row>
    <row r="327" spans="1:24" x14ac:dyDescent="0.65">
      <c r="A327" s="33" t="s">
        <v>543</v>
      </c>
      <c r="B327" s="34">
        <v>0.2702</v>
      </c>
      <c r="C327" s="7">
        <v>8.8999999999999999E-3</v>
      </c>
      <c r="D327" s="34">
        <v>3.7830000000000003E-2</v>
      </c>
      <c r="E327" s="7">
        <v>4.6000000000000001E-4</v>
      </c>
      <c r="F327" s="34">
        <v>5.1900000000000002E-2</v>
      </c>
      <c r="G327" s="7">
        <v>1.5E-3</v>
      </c>
      <c r="H327" s="35">
        <v>242.6</v>
      </c>
      <c r="I327" s="7">
        <v>7.1</v>
      </c>
      <c r="J327" s="35">
        <v>239.4</v>
      </c>
      <c r="K327" s="7">
        <v>2.9</v>
      </c>
      <c r="L327" s="35">
        <v>282</v>
      </c>
      <c r="M327" s="7">
        <v>68</v>
      </c>
      <c r="N327" s="4" t="str">
        <f t="shared" si="30"/>
        <v>NA</v>
      </c>
      <c r="O327" s="4">
        <f t="shared" si="31"/>
        <v>1.3190436933223424</v>
      </c>
      <c r="P327" s="8">
        <f t="shared" si="32"/>
        <v>239.4</v>
      </c>
      <c r="Q327" s="8">
        <f t="shared" si="33"/>
        <v>2.9</v>
      </c>
      <c r="R327" s="36">
        <v>235.2</v>
      </c>
      <c r="S327" s="7">
        <v>3.6</v>
      </c>
      <c r="T327" s="36">
        <v>238.7</v>
      </c>
      <c r="U327" s="7">
        <v>2.9</v>
      </c>
      <c r="V327" s="36">
        <v>200</v>
      </c>
      <c r="W327" s="7">
        <v>20</v>
      </c>
      <c r="X327" s="37">
        <f t="shared" si="34"/>
        <v>-19.349999999999994</v>
      </c>
    </row>
    <row r="328" spans="1:24" x14ac:dyDescent="0.65">
      <c r="A328" s="33" t="s">
        <v>544</v>
      </c>
      <c r="B328" s="34">
        <v>2.0710000000000002</v>
      </c>
      <c r="C328" s="7">
        <v>0.06</v>
      </c>
      <c r="D328" s="34">
        <v>0.1913</v>
      </c>
      <c r="E328" s="7">
        <v>3.3999999999999998E-3</v>
      </c>
      <c r="F328" s="34">
        <v>7.85E-2</v>
      </c>
      <c r="G328" s="7">
        <v>2.0999999999999999E-3</v>
      </c>
      <c r="H328" s="35">
        <v>1137</v>
      </c>
      <c r="I328" s="7">
        <v>20</v>
      </c>
      <c r="J328" s="35">
        <v>1128</v>
      </c>
      <c r="K328" s="7">
        <v>19</v>
      </c>
      <c r="L328" s="35">
        <v>1148</v>
      </c>
      <c r="M328" s="7">
        <v>54</v>
      </c>
      <c r="N328" s="4">
        <f t="shared" si="30"/>
        <v>1.7421602787456436</v>
      </c>
      <c r="O328" s="4">
        <f t="shared" si="31"/>
        <v>0.79155672823219447</v>
      </c>
      <c r="P328" s="8">
        <f t="shared" si="32"/>
        <v>1128</v>
      </c>
      <c r="Q328" s="8">
        <f t="shared" si="33"/>
        <v>19</v>
      </c>
      <c r="R328" s="36">
        <v>1101</v>
      </c>
      <c r="S328" s="7">
        <v>18</v>
      </c>
      <c r="T328" s="36">
        <v>1123</v>
      </c>
      <c r="U328" s="7">
        <v>19</v>
      </c>
      <c r="V328" s="36">
        <v>1073</v>
      </c>
      <c r="W328" s="7">
        <v>25</v>
      </c>
      <c r="X328" s="37">
        <f t="shared" si="34"/>
        <v>-4.6598322460391444</v>
      </c>
    </row>
    <row r="329" spans="1:24" x14ac:dyDescent="0.65">
      <c r="A329" s="33" t="s">
        <v>545</v>
      </c>
      <c r="B329" s="34">
        <v>2.1339999999999999</v>
      </c>
      <c r="C329" s="7">
        <v>5.0999999999999997E-2</v>
      </c>
      <c r="D329" s="34">
        <v>0.1933</v>
      </c>
      <c r="E329" s="7">
        <v>2.3E-3</v>
      </c>
      <c r="F329" s="34">
        <v>7.9600000000000004E-2</v>
      </c>
      <c r="G329" s="7">
        <v>1.8E-3</v>
      </c>
      <c r="H329" s="35">
        <v>1158</v>
      </c>
      <c r="I329" s="7">
        <v>16</v>
      </c>
      <c r="J329" s="35">
        <v>1139</v>
      </c>
      <c r="K329" s="7">
        <v>13</v>
      </c>
      <c r="L329" s="35">
        <v>1191</v>
      </c>
      <c r="M329" s="7">
        <v>40</v>
      </c>
      <c r="N329" s="4">
        <f t="shared" si="30"/>
        <v>4.3660789252728733</v>
      </c>
      <c r="O329" s="4">
        <f t="shared" si="31"/>
        <v>1.6407599309153653</v>
      </c>
      <c r="P329" s="8">
        <f t="shared" si="32"/>
        <v>1139</v>
      </c>
      <c r="Q329" s="8">
        <f t="shared" si="33"/>
        <v>13</v>
      </c>
      <c r="R329" s="36">
        <v>1127</v>
      </c>
      <c r="S329" s="7">
        <v>14</v>
      </c>
      <c r="T329" s="36">
        <v>1138</v>
      </c>
      <c r="U329" s="7">
        <v>12</v>
      </c>
      <c r="V329" s="36">
        <v>1111</v>
      </c>
      <c r="W329" s="7">
        <v>23</v>
      </c>
      <c r="X329" s="37">
        <f t="shared" si="34"/>
        <v>-2.4302430243024276</v>
      </c>
    </row>
    <row r="330" spans="1:24" x14ac:dyDescent="0.65">
      <c r="A330" s="33" t="s">
        <v>546</v>
      </c>
      <c r="B330" s="34">
        <v>0.435</v>
      </c>
      <c r="C330" s="7">
        <v>4.8000000000000001E-2</v>
      </c>
      <c r="D330" s="34">
        <v>5.1110000000000003E-2</v>
      </c>
      <c r="E330" s="7">
        <v>8.4000000000000003E-4</v>
      </c>
      <c r="F330" s="34">
        <v>6.0499999999999998E-2</v>
      </c>
      <c r="G330" s="7">
        <v>5.4000000000000003E-3</v>
      </c>
      <c r="H330" s="35">
        <v>361</v>
      </c>
      <c r="I330" s="7">
        <v>30</v>
      </c>
      <c r="J330" s="35">
        <v>321.3</v>
      </c>
      <c r="K330" s="7">
        <v>5.2</v>
      </c>
      <c r="L330" s="35">
        <v>530</v>
      </c>
      <c r="M330" s="7">
        <v>150</v>
      </c>
      <c r="N330" s="4" t="str">
        <f t="shared" si="30"/>
        <v>NA</v>
      </c>
      <c r="O330" s="4">
        <f t="shared" si="31"/>
        <v>10.99722991689751</v>
      </c>
      <c r="P330" s="8">
        <f t="shared" si="32"/>
        <v>321.3</v>
      </c>
      <c r="Q330" s="8">
        <f t="shared" si="33"/>
        <v>5.2</v>
      </c>
      <c r="R330" s="36">
        <v>314.60000000000002</v>
      </c>
      <c r="S330" s="7">
        <v>4.0999999999999996</v>
      </c>
      <c r="T330" s="36">
        <v>316.60000000000002</v>
      </c>
      <c r="U330" s="7">
        <v>3.7</v>
      </c>
      <c r="V330" s="36">
        <v>292</v>
      </c>
      <c r="W330" s="7">
        <v>17</v>
      </c>
      <c r="X330" s="37">
        <f t="shared" si="34"/>
        <v>-8.4246575342465917</v>
      </c>
    </row>
    <row r="331" spans="1:24" x14ac:dyDescent="0.65">
      <c r="A331" s="33" t="s">
        <v>547</v>
      </c>
      <c r="B331" s="34">
        <v>1.0449999999999999</v>
      </c>
      <c r="C331" s="7">
        <v>2.7E-2</v>
      </c>
      <c r="D331" s="34">
        <v>0.1129</v>
      </c>
      <c r="E331" s="7">
        <v>1.1000000000000001E-3</v>
      </c>
      <c r="F331" s="34">
        <v>6.6400000000000001E-2</v>
      </c>
      <c r="G331" s="7">
        <v>1.6000000000000001E-3</v>
      </c>
      <c r="H331" s="35">
        <v>726</v>
      </c>
      <c r="I331" s="7">
        <v>13</v>
      </c>
      <c r="J331" s="35">
        <v>689.3</v>
      </c>
      <c r="K331" s="7">
        <v>6.4</v>
      </c>
      <c r="L331" s="35">
        <v>811</v>
      </c>
      <c r="M331" s="7">
        <v>50</v>
      </c>
      <c r="N331" s="4">
        <f t="shared" si="30"/>
        <v>15.006165228113446</v>
      </c>
      <c r="O331" s="4">
        <f t="shared" si="31"/>
        <v>5.0550964187327878</v>
      </c>
      <c r="P331" s="8">
        <f t="shared" si="32"/>
        <v>689.3</v>
      </c>
      <c r="Q331" s="8">
        <f t="shared" si="33"/>
        <v>6.4</v>
      </c>
      <c r="R331" s="36">
        <v>683.2</v>
      </c>
      <c r="S331" s="7">
        <v>6.7</v>
      </c>
      <c r="T331" s="36">
        <v>685</v>
      </c>
      <c r="U331" s="7">
        <v>6.6</v>
      </c>
      <c r="V331" s="36">
        <v>669</v>
      </c>
      <c r="W331" s="7">
        <v>15</v>
      </c>
      <c r="X331" s="37">
        <f t="shared" si="34"/>
        <v>-2.3916292974588913</v>
      </c>
    </row>
    <row r="332" spans="1:24" x14ac:dyDescent="0.65">
      <c r="A332" s="33" t="s">
        <v>548</v>
      </c>
      <c r="B332" s="34">
        <v>0.34599999999999997</v>
      </c>
      <c r="C332" s="7">
        <v>1.4E-2</v>
      </c>
      <c r="D332" s="34">
        <v>4.6219999999999997E-2</v>
      </c>
      <c r="E332" s="7">
        <v>7.6000000000000004E-4</v>
      </c>
      <c r="F332" s="34">
        <v>5.3900000000000003E-2</v>
      </c>
      <c r="G332" s="7">
        <v>2.3E-3</v>
      </c>
      <c r="H332" s="35">
        <v>301</v>
      </c>
      <c r="I332" s="7">
        <v>10</v>
      </c>
      <c r="J332" s="35">
        <v>291.2</v>
      </c>
      <c r="K332" s="7">
        <v>4.7</v>
      </c>
      <c r="L332" s="35">
        <v>341</v>
      </c>
      <c r="M332" s="7">
        <v>94</v>
      </c>
      <c r="N332" s="4" t="str">
        <f t="shared" si="30"/>
        <v>NA</v>
      </c>
      <c r="O332" s="4">
        <f t="shared" si="31"/>
        <v>3.2558139534883708</v>
      </c>
      <c r="P332" s="8">
        <f t="shared" si="32"/>
        <v>291.2</v>
      </c>
      <c r="Q332" s="8">
        <f t="shared" si="33"/>
        <v>4.7</v>
      </c>
      <c r="R332" s="36">
        <v>287.89999999999998</v>
      </c>
      <c r="S332" s="7">
        <v>5</v>
      </c>
      <c r="T332" s="36">
        <v>290.3</v>
      </c>
      <c r="U332" s="7">
        <v>5.0999999999999996</v>
      </c>
      <c r="V332" s="36">
        <v>271</v>
      </c>
      <c r="W332" s="7">
        <v>16</v>
      </c>
      <c r="X332" s="37">
        <f t="shared" si="34"/>
        <v>-7.1217712177121797</v>
      </c>
    </row>
    <row r="333" spans="1:24" x14ac:dyDescent="0.65">
      <c r="A333" s="33" t="s">
        <v>549</v>
      </c>
      <c r="B333" s="34">
        <v>0.35199999999999998</v>
      </c>
      <c r="C333" s="7">
        <v>1.7999999999999999E-2</v>
      </c>
      <c r="D333" s="34">
        <v>4.8210000000000003E-2</v>
      </c>
      <c r="E333" s="7">
        <v>6.8999999999999997E-4</v>
      </c>
      <c r="F333" s="34">
        <v>5.2499999999999998E-2</v>
      </c>
      <c r="G333" s="7">
        <v>2.8E-3</v>
      </c>
      <c r="H333" s="35">
        <v>305</v>
      </c>
      <c r="I333" s="7">
        <v>14</v>
      </c>
      <c r="J333" s="35">
        <v>303.5</v>
      </c>
      <c r="K333" s="7">
        <v>4.2</v>
      </c>
      <c r="L333" s="35">
        <v>280</v>
      </c>
      <c r="M333" s="7">
        <v>110</v>
      </c>
      <c r="N333" s="4" t="str">
        <f t="shared" si="30"/>
        <v>NA</v>
      </c>
      <c r="O333" s="4">
        <f t="shared" si="31"/>
        <v>0.49180327868852203</v>
      </c>
      <c r="P333" s="8">
        <f t="shared" si="32"/>
        <v>303.5</v>
      </c>
      <c r="Q333" s="8">
        <f t="shared" si="33"/>
        <v>4.2</v>
      </c>
      <c r="R333" s="36">
        <v>300.10000000000002</v>
      </c>
      <c r="S333" s="7">
        <v>4.5999999999999996</v>
      </c>
      <c r="T333" s="36">
        <v>303.10000000000002</v>
      </c>
      <c r="U333" s="7">
        <v>4.5</v>
      </c>
      <c r="V333" s="36">
        <v>275</v>
      </c>
      <c r="W333" s="7">
        <v>18</v>
      </c>
      <c r="X333" s="37">
        <f t="shared" si="34"/>
        <v>-10.218181818181833</v>
      </c>
    </row>
    <row r="334" spans="1:24" x14ac:dyDescent="0.65">
      <c r="A334" s="33" t="s">
        <v>550</v>
      </c>
      <c r="B334" s="34">
        <v>0.74</v>
      </c>
      <c r="C334" s="7">
        <v>3.7999999999999999E-2</v>
      </c>
      <c r="D334" s="34">
        <v>8.5199999999999998E-2</v>
      </c>
      <c r="E334" s="7">
        <v>1.5E-3</v>
      </c>
      <c r="F334" s="34">
        <v>6.25E-2</v>
      </c>
      <c r="G334" s="7">
        <v>3.2000000000000002E-3</v>
      </c>
      <c r="H334" s="35">
        <v>560</v>
      </c>
      <c r="I334" s="7">
        <v>22</v>
      </c>
      <c r="J334" s="35">
        <v>527</v>
      </c>
      <c r="K334" s="7">
        <v>8.6999999999999993</v>
      </c>
      <c r="L334" s="35">
        <v>676</v>
      </c>
      <c r="M334" s="7">
        <v>98</v>
      </c>
      <c r="N334" s="4">
        <f t="shared" si="30"/>
        <v>22.041420118343197</v>
      </c>
      <c r="O334" s="4">
        <f t="shared" si="31"/>
        <v>5.8928571428571388</v>
      </c>
      <c r="P334" s="8" t="str">
        <f t="shared" si="32"/>
        <v>discordant</v>
      </c>
      <c r="Q334" s="8" t="str">
        <f t="shared" si="33"/>
        <v>discordant</v>
      </c>
      <c r="R334" s="36">
        <v>517.6</v>
      </c>
      <c r="S334" s="7">
        <v>9.4</v>
      </c>
      <c r="T334" s="36">
        <v>523.20000000000005</v>
      </c>
      <c r="U334" s="7">
        <v>9.4</v>
      </c>
      <c r="V334" s="36">
        <v>485</v>
      </c>
      <c r="W334" s="7">
        <v>25</v>
      </c>
      <c r="X334" s="37">
        <f t="shared" si="34"/>
        <v>-7.8762886597938291</v>
      </c>
    </row>
    <row r="335" spans="1:24" x14ac:dyDescent="0.65">
      <c r="A335" s="33" t="s">
        <v>551</v>
      </c>
      <c r="B335" s="34">
        <v>0.17910000000000001</v>
      </c>
      <c r="C335" s="7">
        <v>4.1999999999999997E-3</v>
      </c>
      <c r="D335" s="34">
        <v>2.5770000000000001E-2</v>
      </c>
      <c r="E335" s="7">
        <v>3.3E-4</v>
      </c>
      <c r="F335" s="34">
        <v>4.9970000000000001E-2</v>
      </c>
      <c r="G335" s="7">
        <v>9.7999999999999997E-4</v>
      </c>
      <c r="H335" s="35">
        <v>167.2</v>
      </c>
      <c r="I335" s="7">
        <v>3.6</v>
      </c>
      <c r="J335" s="35">
        <v>164</v>
      </c>
      <c r="K335" s="7">
        <v>2</v>
      </c>
      <c r="L335" s="35">
        <v>188</v>
      </c>
      <c r="M335" s="7">
        <v>45</v>
      </c>
      <c r="N335" s="4" t="str">
        <f t="shared" si="30"/>
        <v>NA</v>
      </c>
      <c r="O335" s="4">
        <f t="shared" si="31"/>
        <v>1.913875598086122</v>
      </c>
      <c r="P335" s="8">
        <f t="shared" si="32"/>
        <v>164</v>
      </c>
      <c r="Q335" s="8">
        <f t="shared" si="33"/>
        <v>2</v>
      </c>
      <c r="R335" s="36">
        <v>162.5</v>
      </c>
      <c r="S335" s="7">
        <v>2.1</v>
      </c>
      <c r="T335" s="36">
        <v>163.69999999999999</v>
      </c>
      <c r="U335" s="7">
        <v>2.1</v>
      </c>
      <c r="V335" s="36">
        <v>136</v>
      </c>
      <c r="W335" s="7">
        <v>14</v>
      </c>
      <c r="X335" s="37">
        <f t="shared" si="34"/>
        <v>-20.367647058823522</v>
      </c>
    </row>
    <row r="336" spans="1:24" x14ac:dyDescent="0.65">
      <c r="A336" s="33" t="s">
        <v>552</v>
      </c>
      <c r="B336" s="34">
        <v>0.34200000000000003</v>
      </c>
      <c r="C336" s="7">
        <v>6.1000000000000004E-3</v>
      </c>
      <c r="D336" s="34">
        <v>4.5130000000000003E-2</v>
      </c>
      <c r="E336" s="7">
        <v>5.4000000000000001E-4</v>
      </c>
      <c r="F336" s="34">
        <v>5.4769999999999999E-2</v>
      </c>
      <c r="G336" s="7">
        <v>9.8999999999999999E-4</v>
      </c>
      <c r="H336" s="35">
        <v>298.5</v>
      </c>
      <c r="I336" s="7">
        <v>4.5999999999999996</v>
      </c>
      <c r="J336" s="35">
        <v>284.5</v>
      </c>
      <c r="K336" s="7">
        <v>3.4</v>
      </c>
      <c r="L336" s="35">
        <v>397</v>
      </c>
      <c r="M336" s="7">
        <v>40</v>
      </c>
      <c r="N336" s="4" t="str">
        <f t="shared" si="30"/>
        <v>NA</v>
      </c>
      <c r="O336" s="4">
        <f t="shared" si="31"/>
        <v>4.69011725293133</v>
      </c>
      <c r="P336" s="8">
        <f t="shared" si="32"/>
        <v>284.5</v>
      </c>
      <c r="Q336" s="8">
        <f t="shared" si="33"/>
        <v>3.4</v>
      </c>
      <c r="R336" s="36">
        <v>282.10000000000002</v>
      </c>
      <c r="S336" s="7">
        <v>3.5</v>
      </c>
      <c r="T336" s="36">
        <v>283.39999999999998</v>
      </c>
      <c r="U336" s="7">
        <v>3.5</v>
      </c>
      <c r="V336" s="36">
        <v>270</v>
      </c>
      <c r="W336" s="7">
        <v>11</v>
      </c>
      <c r="X336" s="37">
        <f t="shared" si="34"/>
        <v>-4.9629629629629477</v>
      </c>
    </row>
    <row r="337" spans="1:24" x14ac:dyDescent="0.65">
      <c r="A337" s="33" t="s">
        <v>553</v>
      </c>
      <c r="B337" s="34">
        <v>0.77800000000000002</v>
      </c>
      <c r="C337" s="7">
        <v>2.8000000000000001E-2</v>
      </c>
      <c r="D337" s="34">
        <v>9.0700000000000003E-2</v>
      </c>
      <c r="E337" s="7">
        <v>1.2999999999999999E-3</v>
      </c>
      <c r="F337" s="34">
        <v>6.2199999999999998E-2</v>
      </c>
      <c r="G337" s="7">
        <v>2.3999999999999998E-3</v>
      </c>
      <c r="H337" s="35">
        <v>583</v>
      </c>
      <c r="I337" s="7">
        <v>16</v>
      </c>
      <c r="J337" s="35">
        <v>559.4</v>
      </c>
      <c r="K337" s="7">
        <v>7.5</v>
      </c>
      <c r="L337" s="35">
        <v>657</v>
      </c>
      <c r="M337" s="7">
        <v>80</v>
      </c>
      <c r="N337" s="4">
        <f t="shared" si="30"/>
        <v>14.855403348554034</v>
      </c>
      <c r="O337" s="4">
        <f t="shared" si="31"/>
        <v>4.0480274442538615</v>
      </c>
      <c r="P337" s="8">
        <f t="shared" si="32"/>
        <v>559.4</v>
      </c>
      <c r="Q337" s="8">
        <f t="shared" si="33"/>
        <v>7.5</v>
      </c>
      <c r="R337" s="36">
        <v>543.20000000000005</v>
      </c>
      <c r="S337" s="7">
        <v>8.4</v>
      </c>
      <c r="T337" s="36">
        <v>557.70000000000005</v>
      </c>
      <c r="U337" s="7">
        <v>8.6999999999999993</v>
      </c>
      <c r="V337" s="36">
        <v>491</v>
      </c>
      <c r="W337" s="7">
        <v>32</v>
      </c>
      <c r="X337" s="37">
        <f t="shared" si="34"/>
        <v>-13.584521384928735</v>
      </c>
    </row>
    <row r="338" spans="1:24" x14ac:dyDescent="0.65">
      <c r="A338" s="33" t="s">
        <v>554</v>
      </c>
      <c r="B338" s="34">
        <v>0.18759999999999999</v>
      </c>
      <c r="C338" s="7">
        <v>8.5000000000000006E-3</v>
      </c>
      <c r="D338" s="34">
        <v>2.7040000000000002E-2</v>
      </c>
      <c r="E338" s="7">
        <v>3.3E-4</v>
      </c>
      <c r="F338" s="34">
        <v>0.05</v>
      </c>
      <c r="G338" s="7">
        <v>2.0999999999999999E-3</v>
      </c>
      <c r="H338" s="35">
        <v>174.3</v>
      </c>
      <c r="I338" s="7">
        <v>7.2</v>
      </c>
      <c r="J338" s="35">
        <v>172</v>
      </c>
      <c r="K338" s="7">
        <v>2.1</v>
      </c>
      <c r="L338" s="35">
        <v>203</v>
      </c>
      <c r="M338" s="7">
        <v>94</v>
      </c>
      <c r="N338" s="4" t="str">
        <f t="shared" si="30"/>
        <v>NA</v>
      </c>
      <c r="O338" s="4">
        <f t="shared" si="31"/>
        <v>1.319563970166385</v>
      </c>
      <c r="P338" s="8">
        <f t="shared" si="32"/>
        <v>172</v>
      </c>
      <c r="Q338" s="8">
        <f t="shared" si="33"/>
        <v>2.1</v>
      </c>
      <c r="R338" s="36">
        <v>170.9</v>
      </c>
      <c r="S338" s="7">
        <v>2.2000000000000002</v>
      </c>
      <c r="T338" s="36">
        <v>171.8</v>
      </c>
      <c r="U338" s="7">
        <v>2.2000000000000002</v>
      </c>
      <c r="V338" s="36">
        <v>164.4</v>
      </c>
      <c r="W338" s="7">
        <v>6.9</v>
      </c>
      <c r="X338" s="37">
        <f t="shared" si="34"/>
        <v>-4.5012165450121557</v>
      </c>
    </row>
    <row r="339" spans="1:24" x14ac:dyDescent="0.65">
      <c r="A339" s="33" t="s">
        <v>555</v>
      </c>
      <c r="B339" s="34">
        <v>1.21</v>
      </c>
      <c r="C339" s="7">
        <v>2.5000000000000001E-2</v>
      </c>
      <c r="D339" s="34">
        <v>0.1263</v>
      </c>
      <c r="E339" s="7">
        <v>1.5E-3</v>
      </c>
      <c r="F339" s="34">
        <v>7.0099999999999996E-2</v>
      </c>
      <c r="G339" s="7">
        <v>1.6000000000000001E-3</v>
      </c>
      <c r="H339" s="35">
        <v>805</v>
      </c>
      <c r="I339" s="7">
        <v>12</v>
      </c>
      <c r="J339" s="35">
        <v>766.4</v>
      </c>
      <c r="K339" s="7">
        <v>8.3000000000000007</v>
      </c>
      <c r="L339" s="35">
        <v>929</v>
      </c>
      <c r="M339" s="7">
        <v>46</v>
      </c>
      <c r="N339" s="4">
        <f t="shared" si="30"/>
        <v>17.502691065662006</v>
      </c>
      <c r="O339" s="4">
        <f t="shared" si="31"/>
        <v>4.7950310559006226</v>
      </c>
      <c r="P339" s="8">
        <f t="shared" si="32"/>
        <v>766.4</v>
      </c>
      <c r="Q339" s="8">
        <f t="shared" si="33"/>
        <v>8.3000000000000007</v>
      </c>
      <c r="R339" s="36">
        <v>761.1</v>
      </c>
      <c r="S339" s="7">
        <v>8.1</v>
      </c>
      <c r="T339" s="36">
        <v>761.9</v>
      </c>
      <c r="U339" s="7">
        <v>9</v>
      </c>
      <c r="V339" s="36">
        <v>757.7</v>
      </c>
      <c r="W339" s="7">
        <v>8.9</v>
      </c>
      <c r="X339" s="37">
        <f t="shared" si="34"/>
        <v>-0.55430909330868872</v>
      </c>
    </row>
    <row r="340" spans="1:24" x14ac:dyDescent="0.65">
      <c r="A340" s="33" t="s">
        <v>556</v>
      </c>
      <c r="B340" s="34">
        <v>0.372</v>
      </c>
      <c r="C340" s="7">
        <v>1.7000000000000001E-2</v>
      </c>
      <c r="D340" s="34">
        <v>5.1700000000000003E-2</v>
      </c>
      <c r="E340" s="7">
        <v>1.1000000000000001E-3</v>
      </c>
      <c r="F340" s="34">
        <v>5.2200000000000003E-2</v>
      </c>
      <c r="G340" s="7">
        <v>1.9E-3</v>
      </c>
      <c r="H340" s="35">
        <v>321</v>
      </c>
      <c r="I340" s="7">
        <v>12</v>
      </c>
      <c r="J340" s="35">
        <v>324.7</v>
      </c>
      <c r="K340" s="7">
        <v>6.8</v>
      </c>
      <c r="L340" s="35">
        <v>295</v>
      </c>
      <c r="M340" s="7">
        <v>84</v>
      </c>
      <c r="N340" s="4" t="str">
        <f t="shared" si="30"/>
        <v>NA</v>
      </c>
      <c r="O340" s="4">
        <f t="shared" si="31"/>
        <v>-1.1526479750778833</v>
      </c>
      <c r="P340" s="8">
        <f t="shared" si="32"/>
        <v>324.7</v>
      </c>
      <c r="Q340" s="8">
        <f t="shared" si="33"/>
        <v>6.8</v>
      </c>
      <c r="R340" s="36">
        <v>316</v>
      </c>
      <c r="S340" s="7">
        <v>7.5</v>
      </c>
      <c r="T340" s="36">
        <v>324.3</v>
      </c>
      <c r="U340" s="7">
        <v>6.9</v>
      </c>
      <c r="V340" s="36">
        <v>260</v>
      </c>
      <c r="W340" s="7">
        <v>29</v>
      </c>
      <c r="X340" s="37">
        <f t="shared" si="34"/>
        <v>-24.730769230769226</v>
      </c>
    </row>
    <row r="341" spans="1:24" x14ac:dyDescent="0.65">
      <c r="A341" s="33" t="s">
        <v>557</v>
      </c>
      <c r="B341" s="34">
        <v>0.31900000000000001</v>
      </c>
      <c r="C341" s="7">
        <v>1.4E-2</v>
      </c>
      <c r="D341" s="34">
        <v>4.5929999999999999E-2</v>
      </c>
      <c r="E341" s="7">
        <v>7.1000000000000002E-4</v>
      </c>
      <c r="F341" s="34">
        <v>5.0299999999999997E-2</v>
      </c>
      <c r="G341" s="7">
        <v>2.2000000000000001E-3</v>
      </c>
      <c r="H341" s="35">
        <v>280</v>
      </c>
      <c r="I341" s="7">
        <v>11</v>
      </c>
      <c r="J341" s="35">
        <v>289.39999999999998</v>
      </c>
      <c r="K341" s="7">
        <v>4.4000000000000004</v>
      </c>
      <c r="L341" s="35">
        <v>198</v>
      </c>
      <c r="M341" s="7">
        <v>91</v>
      </c>
      <c r="N341" s="4" t="str">
        <f t="shared" si="30"/>
        <v>NA</v>
      </c>
      <c r="O341" s="4">
        <f t="shared" si="31"/>
        <v>-3.357142857142847</v>
      </c>
      <c r="P341" s="8">
        <f t="shared" si="32"/>
        <v>289.39999999999998</v>
      </c>
      <c r="Q341" s="8">
        <f t="shared" si="33"/>
        <v>4.4000000000000004</v>
      </c>
      <c r="R341" s="36">
        <v>281.39999999999998</v>
      </c>
      <c r="S341" s="7">
        <v>4.7</v>
      </c>
      <c r="T341" s="36">
        <v>289.5</v>
      </c>
      <c r="U341" s="7">
        <v>4.4000000000000004</v>
      </c>
      <c r="V341" s="36">
        <v>228</v>
      </c>
      <c r="W341" s="7">
        <v>27</v>
      </c>
      <c r="X341" s="37">
        <f t="shared" si="34"/>
        <v>-26.973684210526315</v>
      </c>
    </row>
    <row r="342" spans="1:24" x14ac:dyDescent="0.65">
      <c r="A342" s="33" t="s">
        <v>558</v>
      </c>
      <c r="B342" s="34">
        <v>5.28</v>
      </c>
      <c r="C342" s="7">
        <v>0.12</v>
      </c>
      <c r="D342" s="34">
        <v>0.34399999999999997</v>
      </c>
      <c r="E342" s="7">
        <v>5.1999999999999998E-3</v>
      </c>
      <c r="F342" s="34">
        <v>0.113</v>
      </c>
      <c r="G342" s="7">
        <v>2.2000000000000001E-3</v>
      </c>
      <c r="H342" s="35">
        <v>1864</v>
      </c>
      <c r="I342" s="7">
        <v>18</v>
      </c>
      <c r="J342" s="35">
        <v>1905</v>
      </c>
      <c r="K342" s="7">
        <v>25</v>
      </c>
      <c r="L342" s="35">
        <v>1843</v>
      </c>
      <c r="M342" s="7">
        <v>34</v>
      </c>
      <c r="N342" s="4">
        <f t="shared" si="30"/>
        <v>-3.3640803038524183</v>
      </c>
      <c r="O342" s="4">
        <f t="shared" si="31"/>
        <v>-2.1995708154506417</v>
      </c>
      <c r="P342" s="8">
        <f t="shared" si="32"/>
        <v>1843</v>
      </c>
      <c r="Q342" s="8">
        <f t="shared" si="33"/>
        <v>34</v>
      </c>
      <c r="R342" s="36">
        <v>1852</v>
      </c>
      <c r="S342" s="7">
        <v>20</v>
      </c>
      <c r="T342" s="36">
        <v>1903</v>
      </c>
      <c r="U342" s="7">
        <v>26</v>
      </c>
      <c r="V342" s="36">
        <v>1820</v>
      </c>
      <c r="W342" s="7">
        <v>31</v>
      </c>
      <c r="X342" s="37">
        <f t="shared" si="34"/>
        <v>-4.560439560439562</v>
      </c>
    </row>
    <row r="343" spans="1:24" x14ac:dyDescent="0.65">
      <c r="A343" s="33" t="s">
        <v>559</v>
      </c>
      <c r="B343" s="34">
        <v>1.298</v>
      </c>
      <c r="C343" s="7">
        <v>3.2000000000000001E-2</v>
      </c>
      <c r="D343" s="34">
        <v>0.14299999999999999</v>
      </c>
      <c r="E343" s="7">
        <v>1.4E-3</v>
      </c>
      <c r="F343" s="34">
        <v>6.7100000000000007E-2</v>
      </c>
      <c r="G343" s="7">
        <v>1.9E-3</v>
      </c>
      <c r="H343" s="35">
        <v>847</v>
      </c>
      <c r="I343" s="7">
        <v>15</v>
      </c>
      <c r="J343" s="35">
        <v>861.8</v>
      </c>
      <c r="K343" s="7">
        <v>8.1999999999999993</v>
      </c>
      <c r="L343" s="35">
        <v>827</v>
      </c>
      <c r="M343" s="7">
        <v>57</v>
      </c>
      <c r="N343" s="4">
        <f t="shared" si="30"/>
        <v>-4.2079806529625188</v>
      </c>
      <c r="O343" s="4">
        <f t="shared" si="31"/>
        <v>-1.7473435655253837</v>
      </c>
      <c r="P343" s="8">
        <f t="shared" si="32"/>
        <v>861.8</v>
      </c>
      <c r="Q343" s="8">
        <f t="shared" si="33"/>
        <v>8.1999999999999993</v>
      </c>
      <c r="R343" s="36">
        <v>831.3</v>
      </c>
      <c r="S343" s="7">
        <v>9.5</v>
      </c>
      <c r="T343" s="36">
        <v>860</v>
      </c>
      <c r="U343" s="7">
        <v>8.5</v>
      </c>
      <c r="V343" s="36">
        <v>782</v>
      </c>
      <c r="W343" s="7">
        <v>30</v>
      </c>
      <c r="X343" s="37">
        <f t="shared" si="34"/>
        <v>-9.9744245524296673</v>
      </c>
    </row>
    <row r="344" spans="1:24" x14ac:dyDescent="0.65">
      <c r="A344" s="33" t="s">
        <v>560</v>
      </c>
      <c r="B344" s="34">
        <v>4.9400000000000004</v>
      </c>
      <c r="C344" s="7">
        <v>0.15</v>
      </c>
      <c r="D344" s="34">
        <v>0.32250000000000001</v>
      </c>
      <c r="E344" s="7">
        <v>6.4000000000000003E-3</v>
      </c>
      <c r="F344" s="34">
        <v>0.113</v>
      </c>
      <c r="G344" s="7">
        <v>2.5999999999999999E-3</v>
      </c>
      <c r="H344" s="35">
        <v>1808</v>
      </c>
      <c r="I344" s="7">
        <v>26</v>
      </c>
      <c r="J344" s="35">
        <v>1802</v>
      </c>
      <c r="K344" s="7">
        <v>31</v>
      </c>
      <c r="L344" s="35">
        <v>1844</v>
      </c>
      <c r="M344" s="7">
        <v>42</v>
      </c>
      <c r="N344" s="4">
        <f t="shared" si="30"/>
        <v>2.2776572668112749</v>
      </c>
      <c r="O344" s="4">
        <f t="shared" si="31"/>
        <v>0.33185840707965042</v>
      </c>
      <c r="P344" s="8">
        <f t="shared" si="32"/>
        <v>1844</v>
      </c>
      <c r="Q344" s="8">
        <f t="shared" si="33"/>
        <v>42</v>
      </c>
      <c r="R344" s="36">
        <v>1782</v>
      </c>
      <c r="S344" s="7">
        <v>25</v>
      </c>
      <c r="T344" s="36">
        <v>1796</v>
      </c>
      <c r="U344" s="7">
        <v>32</v>
      </c>
      <c r="V344" s="36">
        <v>1785</v>
      </c>
      <c r="W344" s="7">
        <v>30</v>
      </c>
      <c r="X344" s="37">
        <f t="shared" si="34"/>
        <v>-0.61624649859943759</v>
      </c>
    </row>
    <row r="345" spans="1:24" x14ac:dyDescent="0.65">
      <c r="A345" s="33" t="s">
        <v>561</v>
      </c>
      <c r="B345" s="34">
        <v>0.35599999999999998</v>
      </c>
      <c r="C345" s="7">
        <v>1.4E-2</v>
      </c>
      <c r="D345" s="34">
        <v>4.4900000000000002E-2</v>
      </c>
      <c r="E345" s="7">
        <v>1.6999999999999999E-3</v>
      </c>
      <c r="F345" s="34">
        <v>5.8299999999999998E-2</v>
      </c>
      <c r="G345" s="7">
        <v>1.5E-3</v>
      </c>
      <c r="H345" s="35">
        <v>308</v>
      </c>
      <c r="I345" s="7">
        <v>11</v>
      </c>
      <c r="J345" s="35">
        <v>283</v>
      </c>
      <c r="K345" s="7">
        <v>10</v>
      </c>
      <c r="L345" s="35">
        <v>530</v>
      </c>
      <c r="M345" s="7">
        <v>58</v>
      </c>
      <c r="N345" s="4" t="str">
        <f t="shared" si="30"/>
        <v>NA</v>
      </c>
      <c r="O345" s="4">
        <f t="shared" si="31"/>
        <v>8.1168831168831161</v>
      </c>
      <c r="P345" s="8">
        <f t="shared" si="32"/>
        <v>283</v>
      </c>
      <c r="Q345" s="8">
        <f t="shared" si="33"/>
        <v>10</v>
      </c>
      <c r="R345" s="36">
        <v>279.2</v>
      </c>
      <c r="S345" s="7">
        <v>9.9</v>
      </c>
      <c r="T345" s="36">
        <v>281</v>
      </c>
      <c r="U345" s="7">
        <v>10</v>
      </c>
      <c r="V345" s="36">
        <v>272</v>
      </c>
      <c r="W345" s="7">
        <v>12</v>
      </c>
      <c r="X345" s="37">
        <f t="shared" si="34"/>
        <v>-3.308823529411768</v>
      </c>
    </row>
    <row r="346" spans="1:24" x14ac:dyDescent="0.65">
      <c r="A346" s="33" t="s">
        <v>562</v>
      </c>
      <c r="B346" s="34">
        <v>0.85499999999999998</v>
      </c>
      <c r="C346" s="7">
        <v>1.2999999999999999E-2</v>
      </c>
      <c r="D346" s="34">
        <v>0.1033</v>
      </c>
      <c r="E346" s="7">
        <v>1.1000000000000001E-3</v>
      </c>
      <c r="F346" s="34">
        <v>6.089E-2</v>
      </c>
      <c r="G346" s="7">
        <v>9.3000000000000005E-4</v>
      </c>
      <c r="H346" s="35">
        <v>626.9</v>
      </c>
      <c r="I346" s="7">
        <v>7</v>
      </c>
      <c r="J346" s="35">
        <v>633.4</v>
      </c>
      <c r="K346" s="7">
        <v>6.3</v>
      </c>
      <c r="L346" s="35">
        <v>631</v>
      </c>
      <c r="M346" s="7">
        <v>32</v>
      </c>
      <c r="N346" s="4">
        <f t="shared" si="30"/>
        <v>-0.3803486529318576</v>
      </c>
      <c r="O346" s="4">
        <f t="shared" si="31"/>
        <v>-1.0368479821343186</v>
      </c>
      <c r="P346" s="8">
        <f t="shared" si="32"/>
        <v>633.4</v>
      </c>
      <c r="Q346" s="8">
        <f t="shared" si="33"/>
        <v>6.3</v>
      </c>
      <c r="R346" s="36">
        <v>618.79999999999995</v>
      </c>
      <c r="S346" s="7">
        <v>5.7</v>
      </c>
      <c r="T346" s="36">
        <v>632.70000000000005</v>
      </c>
      <c r="U346" s="7">
        <v>6.5</v>
      </c>
      <c r="V346" s="36">
        <v>587</v>
      </c>
      <c r="W346" s="7">
        <v>16</v>
      </c>
      <c r="X346" s="37">
        <f t="shared" si="34"/>
        <v>-7.7853492333901357</v>
      </c>
    </row>
    <row r="347" spans="1:24" x14ac:dyDescent="0.65">
      <c r="A347" s="33" t="s">
        <v>563</v>
      </c>
      <c r="B347" s="34">
        <v>0.625</v>
      </c>
      <c r="C347" s="7">
        <v>2.9000000000000001E-2</v>
      </c>
      <c r="D347" s="34">
        <v>8.1299999999999997E-2</v>
      </c>
      <c r="E347" s="7">
        <v>1E-3</v>
      </c>
      <c r="F347" s="34">
        <v>5.62E-2</v>
      </c>
      <c r="G347" s="7">
        <v>2.5999999999999999E-3</v>
      </c>
      <c r="H347" s="35">
        <v>491</v>
      </c>
      <c r="I347" s="7">
        <v>18</v>
      </c>
      <c r="J347" s="35">
        <v>504.1</v>
      </c>
      <c r="K347" s="7">
        <v>5.9</v>
      </c>
      <c r="L347" s="35">
        <v>427</v>
      </c>
      <c r="M347" s="7">
        <v>94</v>
      </c>
      <c r="N347" s="4">
        <f t="shared" si="30"/>
        <v>-18.05620608899298</v>
      </c>
      <c r="O347" s="4">
        <f t="shared" si="31"/>
        <v>-2.6680244399185398</v>
      </c>
      <c r="P347" s="8" t="str">
        <f t="shared" si="32"/>
        <v>discordant</v>
      </c>
      <c r="Q347" s="8" t="str">
        <f t="shared" si="33"/>
        <v>discordant</v>
      </c>
      <c r="R347" s="36">
        <v>479.6</v>
      </c>
      <c r="S347" s="7">
        <v>8.8000000000000007</v>
      </c>
      <c r="T347" s="36">
        <v>503.1</v>
      </c>
      <c r="U347" s="7">
        <v>6.1</v>
      </c>
      <c r="V347" s="36">
        <v>374</v>
      </c>
      <c r="W347" s="7">
        <v>43</v>
      </c>
      <c r="X347" s="37">
        <f t="shared" si="34"/>
        <v>-34.518716577540118</v>
      </c>
    </row>
    <row r="348" spans="1:24" x14ac:dyDescent="0.65">
      <c r="A348" s="33" t="s">
        <v>564</v>
      </c>
      <c r="B348" s="34">
        <v>5.665</v>
      </c>
      <c r="C348" s="7">
        <v>8.7999999999999995E-2</v>
      </c>
      <c r="D348" s="34">
        <v>0.33960000000000001</v>
      </c>
      <c r="E348" s="7">
        <v>3.5000000000000001E-3</v>
      </c>
      <c r="F348" s="34">
        <v>0.12139999999999999</v>
      </c>
      <c r="G348" s="7">
        <v>1.4E-3</v>
      </c>
      <c r="H348" s="35">
        <v>1925</v>
      </c>
      <c r="I348" s="7">
        <v>13</v>
      </c>
      <c r="J348" s="35">
        <v>1884</v>
      </c>
      <c r="K348" s="7">
        <v>17</v>
      </c>
      <c r="L348" s="35">
        <v>1976</v>
      </c>
      <c r="M348" s="7">
        <v>20</v>
      </c>
      <c r="N348" s="4">
        <f t="shared" si="30"/>
        <v>4.6558704453441351</v>
      </c>
      <c r="O348" s="4">
        <f t="shared" si="31"/>
        <v>2.1298701298701275</v>
      </c>
      <c r="P348" s="8">
        <f t="shared" si="32"/>
        <v>1976</v>
      </c>
      <c r="Q348" s="8">
        <f t="shared" si="33"/>
        <v>20</v>
      </c>
      <c r="R348" s="36">
        <v>1885</v>
      </c>
      <c r="S348" s="7">
        <v>18</v>
      </c>
      <c r="T348" s="36">
        <v>1875</v>
      </c>
      <c r="U348" s="7">
        <v>19</v>
      </c>
      <c r="V348" s="36">
        <v>1899</v>
      </c>
      <c r="W348" s="7">
        <v>20</v>
      </c>
      <c r="X348" s="37">
        <f t="shared" si="34"/>
        <v>1.2638230647709321</v>
      </c>
    </row>
    <row r="349" spans="1:24" x14ac:dyDescent="0.65">
      <c r="A349" s="33" t="s">
        <v>565</v>
      </c>
      <c r="B349" s="34">
        <v>10.98</v>
      </c>
      <c r="C349" s="7">
        <v>0.14000000000000001</v>
      </c>
      <c r="D349" s="34">
        <v>0.4617</v>
      </c>
      <c r="E349" s="7">
        <v>4.3E-3</v>
      </c>
      <c r="F349" s="34">
        <v>0.1724</v>
      </c>
      <c r="G349" s="7">
        <v>1.8E-3</v>
      </c>
      <c r="H349" s="35">
        <v>2520</v>
      </c>
      <c r="I349" s="7">
        <v>11</v>
      </c>
      <c r="J349" s="35">
        <v>2447</v>
      </c>
      <c r="K349" s="7">
        <v>19</v>
      </c>
      <c r="L349" s="35">
        <v>2580</v>
      </c>
      <c r="M349" s="7">
        <v>18</v>
      </c>
      <c r="N349" s="4">
        <f t="shared" si="30"/>
        <v>5.1550387596899157</v>
      </c>
      <c r="O349" s="4">
        <f t="shared" si="31"/>
        <v>2.8968253968253919</v>
      </c>
      <c r="P349" s="8">
        <f t="shared" si="32"/>
        <v>2580</v>
      </c>
      <c r="Q349" s="8">
        <f t="shared" si="33"/>
        <v>18</v>
      </c>
      <c r="R349" s="36">
        <v>2448</v>
      </c>
      <c r="S349" s="7">
        <v>23</v>
      </c>
      <c r="T349" s="36">
        <v>2422</v>
      </c>
      <c r="U349" s="7">
        <v>24</v>
      </c>
      <c r="V349" s="36">
        <v>2468</v>
      </c>
      <c r="W349" s="7">
        <v>23</v>
      </c>
      <c r="X349" s="37">
        <f t="shared" si="34"/>
        <v>1.8638573743922251</v>
      </c>
    </row>
    <row r="350" spans="1:24" x14ac:dyDescent="0.65">
      <c r="A350" s="33" t="s">
        <v>566</v>
      </c>
      <c r="B350" s="34">
        <v>0.38030000000000003</v>
      </c>
      <c r="C350" s="7">
        <v>8.5000000000000006E-3</v>
      </c>
      <c r="D350" s="34">
        <v>5.2240000000000002E-2</v>
      </c>
      <c r="E350" s="7">
        <v>5.2999999999999998E-4</v>
      </c>
      <c r="F350" s="34">
        <v>5.2499999999999998E-2</v>
      </c>
      <c r="G350" s="7">
        <v>1.1999999999999999E-3</v>
      </c>
      <c r="H350" s="35">
        <v>327</v>
      </c>
      <c r="I350" s="7">
        <v>6.2</v>
      </c>
      <c r="J350" s="35">
        <v>328.3</v>
      </c>
      <c r="K350" s="7">
        <v>3.3</v>
      </c>
      <c r="L350" s="35">
        <v>296</v>
      </c>
      <c r="M350" s="7">
        <v>52</v>
      </c>
      <c r="N350" s="4" t="str">
        <f t="shared" si="30"/>
        <v>NA</v>
      </c>
      <c r="O350" s="4">
        <f t="shared" si="31"/>
        <v>-0.39755351681957052</v>
      </c>
      <c r="P350" s="8">
        <f t="shared" si="32"/>
        <v>328.3</v>
      </c>
      <c r="Q350" s="8">
        <f t="shared" si="33"/>
        <v>3.3</v>
      </c>
      <c r="R350" s="36">
        <v>321</v>
      </c>
      <c r="S350" s="7">
        <v>3.1</v>
      </c>
      <c r="T350" s="36">
        <v>327.8</v>
      </c>
      <c r="U350" s="7">
        <v>3.4</v>
      </c>
      <c r="V350" s="36">
        <v>261</v>
      </c>
      <c r="W350" s="7">
        <v>23</v>
      </c>
      <c r="X350" s="37">
        <f t="shared" si="34"/>
        <v>-25.593869731800766</v>
      </c>
    </row>
    <row r="351" spans="1:24" x14ac:dyDescent="0.65">
      <c r="A351" s="33" t="s">
        <v>567</v>
      </c>
      <c r="B351" s="34">
        <v>0.77600000000000002</v>
      </c>
      <c r="C351" s="7">
        <v>1.7000000000000001E-2</v>
      </c>
      <c r="D351" s="34">
        <v>9.0899999999999995E-2</v>
      </c>
      <c r="E351" s="7">
        <v>1.4E-3</v>
      </c>
      <c r="F351" s="34">
        <v>6.08E-2</v>
      </c>
      <c r="G351" s="7">
        <v>1.1000000000000001E-3</v>
      </c>
      <c r="H351" s="35">
        <v>582.70000000000005</v>
      </c>
      <c r="I351" s="7">
        <v>9.5</v>
      </c>
      <c r="J351" s="35">
        <v>561</v>
      </c>
      <c r="K351" s="7">
        <v>8.3000000000000007</v>
      </c>
      <c r="L351" s="35">
        <v>627</v>
      </c>
      <c r="M351" s="7">
        <v>42</v>
      </c>
      <c r="N351" s="4">
        <f t="shared" si="30"/>
        <v>10.526315789473685</v>
      </c>
      <c r="O351" s="4">
        <f t="shared" si="31"/>
        <v>3.7240432469538405</v>
      </c>
      <c r="P351" s="8">
        <f t="shared" si="32"/>
        <v>561</v>
      </c>
      <c r="Q351" s="8">
        <f t="shared" si="33"/>
        <v>8.3000000000000007</v>
      </c>
      <c r="R351" s="36">
        <v>555.70000000000005</v>
      </c>
      <c r="S351" s="7">
        <v>7.5</v>
      </c>
      <c r="T351" s="36">
        <v>558.70000000000005</v>
      </c>
      <c r="U351" s="7">
        <v>8.5</v>
      </c>
      <c r="V351" s="36">
        <v>537</v>
      </c>
      <c r="W351" s="7">
        <v>18</v>
      </c>
      <c r="X351" s="37">
        <f t="shared" si="34"/>
        <v>-4.0409683426443337</v>
      </c>
    </row>
    <row r="352" spans="1:24" x14ac:dyDescent="0.65">
      <c r="A352" s="33" t="s">
        <v>568</v>
      </c>
      <c r="B352" s="34">
        <v>0.27200000000000002</v>
      </c>
      <c r="C352" s="7">
        <v>1.6E-2</v>
      </c>
      <c r="D352" s="34">
        <v>3.6900000000000002E-2</v>
      </c>
      <c r="E352" s="7">
        <v>6.4999999999999997E-4</v>
      </c>
      <c r="F352" s="34">
        <v>5.2299999999999999E-2</v>
      </c>
      <c r="G352" s="7">
        <v>2.8E-3</v>
      </c>
      <c r="H352" s="35">
        <v>243</v>
      </c>
      <c r="I352" s="7">
        <v>12</v>
      </c>
      <c r="J352" s="35">
        <v>233.6</v>
      </c>
      <c r="K352" s="7">
        <v>4</v>
      </c>
      <c r="L352" s="35">
        <v>290</v>
      </c>
      <c r="M352" s="7">
        <v>120</v>
      </c>
      <c r="N352" s="4" t="str">
        <f t="shared" si="30"/>
        <v>NA</v>
      </c>
      <c r="O352" s="4">
        <f t="shared" si="31"/>
        <v>3.8683127572016502</v>
      </c>
      <c r="P352" s="8">
        <f t="shared" si="32"/>
        <v>233.6</v>
      </c>
      <c r="Q352" s="8">
        <f t="shared" si="33"/>
        <v>4</v>
      </c>
      <c r="R352" s="36">
        <v>230.6</v>
      </c>
      <c r="S352" s="7">
        <v>4.3</v>
      </c>
      <c r="T352" s="36">
        <v>232.7</v>
      </c>
      <c r="U352" s="7">
        <v>4.3</v>
      </c>
      <c r="V352" s="36">
        <v>203</v>
      </c>
      <c r="W352" s="7">
        <v>19</v>
      </c>
      <c r="X352" s="37">
        <f t="shared" si="34"/>
        <v>-14.630541871921181</v>
      </c>
    </row>
    <row r="353" spans="1:24" x14ac:dyDescent="0.65">
      <c r="A353" s="33" t="s">
        <v>569</v>
      </c>
      <c r="B353" s="34">
        <v>0.72799999999999998</v>
      </c>
      <c r="C353" s="7">
        <v>1.7000000000000001E-2</v>
      </c>
      <c r="D353" s="34">
        <v>8.8300000000000003E-2</v>
      </c>
      <c r="E353" s="7">
        <v>1.1999999999999999E-3</v>
      </c>
      <c r="F353" s="34">
        <v>5.91E-2</v>
      </c>
      <c r="G353" s="7">
        <v>1.4E-3</v>
      </c>
      <c r="H353" s="35">
        <v>555</v>
      </c>
      <c r="I353" s="7">
        <v>10</v>
      </c>
      <c r="J353" s="35">
        <v>545.4</v>
      </c>
      <c r="K353" s="7">
        <v>7.1</v>
      </c>
      <c r="L353" s="35">
        <v>561</v>
      </c>
      <c r="M353" s="7">
        <v>53</v>
      </c>
      <c r="N353" s="4">
        <f t="shared" si="30"/>
        <v>2.7807486631016047</v>
      </c>
      <c r="O353" s="4">
        <f t="shared" si="31"/>
        <v>1.7297297297297263</v>
      </c>
      <c r="P353" s="8">
        <f t="shared" si="32"/>
        <v>545.4</v>
      </c>
      <c r="Q353" s="8">
        <f t="shared" si="33"/>
        <v>7.1</v>
      </c>
      <c r="R353" s="36">
        <v>533.70000000000005</v>
      </c>
      <c r="S353" s="7">
        <v>6.8</v>
      </c>
      <c r="T353" s="36">
        <v>543.5</v>
      </c>
      <c r="U353" s="7">
        <v>7.4</v>
      </c>
      <c r="V353" s="36">
        <v>496</v>
      </c>
      <c r="W353" s="7">
        <v>21</v>
      </c>
      <c r="X353" s="37">
        <f t="shared" si="34"/>
        <v>-9.5766129032258078</v>
      </c>
    </row>
    <row r="354" spans="1:24" x14ac:dyDescent="0.65">
      <c r="A354" s="33" t="s">
        <v>570</v>
      </c>
      <c r="B354" s="34">
        <v>0.42799999999999999</v>
      </c>
      <c r="C354" s="7">
        <v>0.01</v>
      </c>
      <c r="D354" s="34">
        <v>5.586E-2</v>
      </c>
      <c r="E354" s="7">
        <v>7.2000000000000005E-4</v>
      </c>
      <c r="F354" s="34">
        <v>5.5100000000000003E-2</v>
      </c>
      <c r="G354" s="7">
        <v>1.1000000000000001E-3</v>
      </c>
      <c r="H354" s="35">
        <v>361.3</v>
      </c>
      <c r="I354" s="7">
        <v>7.3</v>
      </c>
      <c r="J354" s="35">
        <v>350.4</v>
      </c>
      <c r="K354" s="7">
        <v>4.4000000000000004</v>
      </c>
      <c r="L354" s="35">
        <v>407</v>
      </c>
      <c r="M354" s="7">
        <v>46</v>
      </c>
      <c r="N354" s="4" t="str">
        <f t="shared" si="30"/>
        <v>NA</v>
      </c>
      <c r="O354" s="4">
        <f t="shared" si="31"/>
        <v>3.0168834763354653</v>
      </c>
      <c r="P354" s="8">
        <f t="shared" si="32"/>
        <v>350.4</v>
      </c>
      <c r="Q354" s="8">
        <f t="shared" si="33"/>
        <v>4.4000000000000004</v>
      </c>
      <c r="R354" s="36">
        <v>346.5</v>
      </c>
      <c r="S354" s="7">
        <v>4.2</v>
      </c>
      <c r="T354" s="36">
        <v>349.3</v>
      </c>
      <c r="U354" s="7">
        <v>4.4000000000000004</v>
      </c>
      <c r="V354" s="36">
        <v>325</v>
      </c>
      <c r="W354" s="7">
        <v>15</v>
      </c>
      <c r="X354" s="37">
        <f t="shared" si="34"/>
        <v>-7.4769230769230717</v>
      </c>
    </row>
    <row r="355" spans="1:24" x14ac:dyDescent="0.65">
      <c r="A355" s="33" t="s">
        <v>571</v>
      </c>
      <c r="B355" s="34">
        <v>0.72899999999999998</v>
      </c>
      <c r="C355" s="7">
        <v>3.5000000000000003E-2</v>
      </c>
      <c r="D355" s="34">
        <v>9.4500000000000001E-2</v>
      </c>
      <c r="E355" s="7">
        <v>1.5E-3</v>
      </c>
      <c r="F355" s="34">
        <v>5.57E-2</v>
      </c>
      <c r="G355" s="7">
        <v>2.5999999999999999E-3</v>
      </c>
      <c r="H355" s="35">
        <v>558</v>
      </c>
      <c r="I355" s="7">
        <v>19</v>
      </c>
      <c r="J355" s="35">
        <v>581.79999999999995</v>
      </c>
      <c r="K355" s="7">
        <v>9</v>
      </c>
      <c r="L355" s="35">
        <v>410</v>
      </c>
      <c r="M355" s="7">
        <v>100</v>
      </c>
      <c r="N355" s="4">
        <f t="shared" si="30"/>
        <v>-41.902439024390219</v>
      </c>
      <c r="O355" s="4">
        <f t="shared" si="31"/>
        <v>-4.2652329749103757</v>
      </c>
      <c r="P355" s="8" t="str">
        <f t="shared" si="32"/>
        <v>discordant</v>
      </c>
      <c r="Q355" s="8" t="str">
        <f t="shared" si="33"/>
        <v>discordant</v>
      </c>
      <c r="R355" s="36">
        <v>559</v>
      </c>
      <c r="S355" s="7">
        <v>11</v>
      </c>
      <c r="T355" s="36">
        <v>582.20000000000005</v>
      </c>
      <c r="U355" s="7">
        <v>9.3000000000000007</v>
      </c>
      <c r="V355" s="36">
        <v>456</v>
      </c>
      <c r="W355" s="7">
        <v>44</v>
      </c>
      <c r="X355" s="37">
        <f t="shared" si="34"/>
        <v>-27.675438596491247</v>
      </c>
    </row>
    <row r="356" spans="1:24" x14ac:dyDescent="0.65">
      <c r="A356" s="33" t="s">
        <v>572</v>
      </c>
      <c r="B356" s="34">
        <v>0.17299999999999999</v>
      </c>
      <c r="C356" s="7">
        <v>1.4999999999999999E-2</v>
      </c>
      <c r="D356" s="34">
        <v>2.6759999999999999E-2</v>
      </c>
      <c r="E356" s="7">
        <v>7.7999999999999999E-4</v>
      </c>
      <c r="F356" s="34">
        <v>4.7500000000000001E-2</v>
      </c>
      <c r="G356" s="7">
        <v>4.1999999999999997E-3</v>
      </c>
      <c r="H356" s="35">
        <v>161</v>
      </c>
      <c r="I356" s="7">
        <v>13</v>
      </c>
      <c r="J356" s="35">
        <v>170.2</v>
      </c>
      <c r="K356" s="7">
        <v>4.9000000000000004</v>
      </c>
      <c r="L356" s="35">
        <v>120</v>
      </c>
      <c r="M356" s="7">
        <v>180</v>
      </c>
      <c r="N356" s="4" t="str">
        <f t="shared" si="30"/>
        <v>NA</v>
      </c>
      <c r="O356" s="4">
        <f t="shared" si="31"/>
        <v>-5.7142857142857082</v>
      </c>
      <c r="P356" s="8">
        <f t="shared" si="32"/>
        <v>170.2</v>
      </c>
      <c r="Q356" s="8">
        <f t="shared" si="33"/>
        <v>4.9000000000000004</v>
      </c>
      <c r="R356" s="36">
        <v>170.2</v>
      </c>
      <c r="S356" s="7">
        <v>5.4</v>
      </c>
      <c r="T356" s="36">
        <v>170.5</v>
      </c>
      <c r="U356" s="7">
        <v>5.4</v>
      </c>
      <c r="V356" s="36">
        <v>168.6</v>
      </c>
      <c r="W356" s="7">
        <v>6.1</v>
      </c>
      <c r="X356" s="37">
        <f t="shared" si="34"/>
        <v>-1.1269276393831547</v>
      </c>
    </row>
    <row r="357" spans="1:24" x14ac:dyDescent="0.65">
      <c r="A357" s="33" t="s">
        <v>573</v>
      </c>
      <c r="B357" s="34">
        <v>0.27800000000000002</v>
      </c>
      <c r="C357" s="7">
        <v>1.2E-2</v>
      </c>
      <c r="D357" s="34">
        <v>3.8490000000000003E-2</v>
      </c>
      <c r="E357" s="7">
        <v>5.4000000000000001E-4</v>
      </c>
      <c r="F357" s="34">
        <v>5.2499999999999998E-2</v>
      </c>
      <c r="G357" s="7">
        <v>2.5000000000000001E-3</v>
      </c>
      <c r="H357" s="35">
        <v>248.2</v>
      </c>
      <c r="I357" s="7">
        <v>9.9</v>
      </c>
      <c r="J357" s="35">
        <v>243.4</v>
      </c>
      <c r="K357" s="7">
        <v>3.4</v>
      </c>
      <c r="L357" s="35">
        <v>290</v>
      </c>
      <c r="M357" s="7">
        <v>100</v>
      </c>
      <c r="N357" s="4" t="str">
        <f t="shared" si="30"/>
        <v>NA</v>
      </c>
      <c r="O357" s="4">
        <f t="shared" si="31"/>
        <v>1.9339242546333537</v>
      </c>
      <c r="P357" s="8">
        <f t="shared" si="32"/>
        <v>243.4</v>
      </c>
      <c r="Q357" s="8">
        <f t="shared" si="33"/>
        <v>3.4</v>
      </c>
      <c r="R357" s="36">
        <v>239.3</v>
      </c>
      <c r="S357" s="7">
        <v>3.7</v>
      </c>
      <c r="T357" s="36">
        <v>242.8</v>
      </c>
      <c r="U357" s="7">
        <v>3.7</v>
      </c>
      <c r="V357" s="36">
        <v>206</v>
      </c>
      <c r="W357" s="7">
        <v>22</v>
      </c>
      <c r="X357" s="37">
        <f t="shared" si="34"/>
        <v>-17.864077669902912</v>
      </c>
    </row>
    <row r="358" spans="1:24" x14ac:dyDescent="0.65">
      <c r="A358" s="33" t="s">
        <v>574</v>
      </c>
      <c r="B358" s="34">
        <v>1.1679999999999999</v>
      </c>
      <c r="C358" s="7">
        <v>2.9000000000000001E-2</v>
      </c>
      <c r="D358" s="34">
        <v>0.129</v>
      </c>
      <c r="E358" s="7">
        <v>2.2000000000000001E-3</v>
      </c>
      <c r="F358" s="34">
        <v>6.6400000000000001E-2</v>
      </c>
      <c r="G358" s="7">
        <v>1.6000000000000001E-3</v>
      </c>
      <c r="H358" s="35">
        <v>785</v>
      </c>
      <c r="I358" s="7">
        <v>13</v>
      </c>
      <c r="J358" s="35">
        <v>782</v>
      </c>
      <c r="K358" s="7">
        <v>12</v>
      </c>
      <c r="L358" s="35">
        <v>809</v>
      </c>
      <c r="M358" s="7">
        <v>51</v>
      </c>
      <c r="N358" s="4">
        <f t="shared" si="30"/>
        <v>3.3374536464771296</v>
      </c>
      <c r="O358" s="4">
        <f t="shared" si="31"/>
        <v>0.38216560509553688</v>
      </c>
      <c r="P358" s="8">
        <f t="shared" si="32"/>
        <v>782</v>
      </c>
      <c r="Q358" s="8">
        <f t="shared" si="33"/>
        <v>12</v>
      </c>
      <c r="R358" s="36">
        <v>761</v>
      </c>
      <c r="S358" s="7">
        <v>11</v>
      </c>
      <c r="T358" s="36">
        <v>780</v>
      </c>
      <c r="U358" s="7">
        <v>13</v>
      </c>
      <c r="V358" s="36">
        <v>726</v>
      </c>
      <c r="W358" s="7">
        <v>25</v>
      </c>
      <c r="X358" s="37">
        <f t="shared" si="34"/>
        <v>-7.4380165289256155</v>
      </c>
    </row>
    <row r="359" spans="1:24" x14ac:dyDescent="0.65">
      <c r="A359" s="33" t="s">
        <v>575</v>
      </c>
      <c r="B359" s="34">
        <v>10.62</v>
      </c>
      <c r="C359" s="7">
        <v>0.15</v>
      </c>
      <c r="D359" s="34">
        <v>0.46610000000000001</v>
      </c>
      <c r="E359" s="7">
        <v>4.5999999999999999E-3</v>
      </c>
      <c r="F359" s="34">
        <v>0.16669999999999999</v>
      </c>
      <c r="G359" s="7">
        <v>1.9E-3</v>
      </c>
      <c r="H359" s="35">
        <v>2490</v>
      </c>
      <c r="I359" s="7">
        <v>13</v>
      </c>
      <c r="J359" s="35">
        <v>2466</v>
      </c>
      <c r="K359" s="7">
        <v>20</v>
      </c>
      <c r="L359" s="35">
        <v>2523</v>
      </c>
      <c r="M359" s="7">
        <v>19</v>
      </c>
      <c r="N359" s="4">
        <f t="shared" si="30"/>
        <v>2.2592152199762126</v>
      </c>
      <c r="O359" s="4">
        <f t="shared" si="31"/>
        <v>0.96385542168674476</v>
      </c>
      <c r="P359" s="8">
        <f t="shared" si="32"/>
        <v>2523</v>
      </c>
      <c r="Q359" s="8">
        <f t="shared" si="33"/>
        <v>19</v>
      </c>
      <c r="R359" s="36">
        <v>2462</v>
      </c>
      <c r="S359" s="7">
        <v>19</v>
      </c>
      <c r="T359" s="36">
        <v>2461</v>
      </c>
      <c r="U359" s="7">
        <v>26</v>
      </c>
      <c r="V359" s="36">
        <v>2477</v>
      </c>
      <c r="W359" s="7">
        <v>20</v>
      </c>
      <c r="X359" s="37">
        <f t="shared" si="34"/>
        <v>0.64594267258780746</v>
      </c>
    </row>
    <row r="360" spans="1:24" x14ac:dyDescent="0.65">
      <c r="A360" s="33" t="s">
        <v>576</v>
      </c>
      <c r="B360" s="34">
        <v>0.93500000000000005</v>
      </c>
      <c r="C360" s="7">
        <v>1.7999999999999999E-2</v>
      </c>
      <c r="D360" s="34">
        <v>0.1087</v>
      </c>
      <c r="E360" s="7">
        <v>1E-3</v>
      </c>
      <c r="F360" s="34">
        <v>6.3100000000000003E-2</v>
      </c>
      <c r="G360" s="7">
        <v>1.2999999999999999E-3</v>
      </c>
      <c r="H360" s="35">
        <v>669.6</v>
      </c>
      <c r="I360" s="7">
        <v>9.6</v>
      </c>
      <c r="J360" s="35">
        <v>665.1</v>
      </c>
      <c r="K360" s="7">
        <v>6</v>
      </c>
      <c r="L360" s="35">
        <v>705</v>
      </c>
      <c r="M360" s="7">
        <v>42</v>
      </c>
      <c r="N360" s="4">
        <f t="shared" si="30"/>
        <v>5.6595744680851112</v>
      </c>
      <c r="O360" s="4">
        <f t="shared" si="31"/>
        <v>0.67204301075268802</v>
      </c>
      <c r="P360" s="8">
        <f t="shared" si="32"/>
        <v>665.1</v>
      </c>
      <c r="Q360" s="8">
        <f t="shared" si="33"/>
        <v>6</v>
      </c>
      <c r="R360" s="36">
        <v>652.1</v>
      </c>
      <c r="S360" s="7">
        <v>6.3</v>
      </c>
      <c r="T360" s="36">
        <v>663.4</v>
      </c>
      <c r="U360" s="7">
        <v>6.3</v>
      </c>
      <c r="V360" s="36">
        <v>626</v>
      </c>
      <c r="W360" s="7">
        <v>19</v>
      </c>
      <c r="X360" s="37">
        <f t="shared" si="34"/>
        <v>-5.9744408945686871</v>
      </c>
    </row>
    <row r="361" spans="1:24" x14ac:dyDescent="0.65">
      <c r="A361" s="33" t="s">
        <v>577</v>
      </c>
      <c r="B361" s="34">
        <v>0.29499999999999998</v>
      </c>
      <c r="C361" s="7">
        <v>2.8000000000000001E-2</v>
      </c>
      <c r="D361" s="34">
        <v>3.7560000000000003E-2</v>
      </c>
      <c r="E361" s="7">
        <v>6.4999999999999997E-4</v>
      </c>
      <c r="F361" s="34">
        <v>5.79E-2</v>
      </c>
      <c r="G361" s="7">
        <v>5.4000000000000003E-3</v>
      </c>
      <c r="H361" s="35">
        <v>260</v>
      </c>
      <c r="I361" s="7">
        <v>22</v>
      </c>
      <c r="J361" s="35">
        <v>237.7</v>
      </c>
      <c r="K361" s="7">
        <v>4</v>
      </c>
      <c r="L361" s="35">
        <v>490</v>
      </c>
      <c r="M361" s="7">
        <v>200</v>
      </c>
      <c r="N361" s="4" t="str">
        <f t="shared" si="30"/>
        <v>NA</v>
      </c>
      <c r="O361" s="4">
        <f t="shared" si="31"/>
        <v>8.5769230769230802</v>
      </c>
      <c r="P361" s="8">
        <f t="shared" si="32"/>
        <v>237.7</v>
      </c>
      <c r="Q361" s="8">
        <f t="shared" si="33"/>
        <v>4</v>
      </c>
      <c r="R361" s="36">
        <v>233.7</v>
      </c>
      <c r="S361" s="7">
        <v>4.5</v>
      </c>
      <c r="T361" s="36">
        <v>234</v>
      </c>
      <c r="U361" s="7">
        <v>4.4000000000000004</v>
      </c>
      <c r="V361" s="36">
        <v>236.5</v>
      </c>
      <c r="W361" s="7">
        <v>4.5</v>
      </c>
      <c r="X361" s="37">
        <f t="shared" si="34"/>
        <v>1.0570824524312883</v>
      </c>
    </row>
    <row r="362" spans="1:24" x14ac:dyDescent="0.65">
      <c r="A362" s="33" t="s">
        <v>578</v>
      </c>
      <c r="B362" s="34">
        <v>0.48399999999999999</v>
      </c>
      <c r="C362" s="7">
        <v>1.7999999999999999E-2</v>
      </c>
      <c r="D362" s="34">
        <v>6.4500000000000002E-2</v>
      </c>
      <c r="E362" s="7">
        <v>8.9999999999999998E-4</v>
      </c>
      <c r="F362" s="34">
        <v>5.5E-2</v>
      </c>
      <c r="G362" s="7">
        <v>2.0999999999999999E-3</v>
      </c>
      <c r="H362" s="35">
        <v>400</v>
      </c>
      <c r="I362" s="7">
        <v>12</v>
      </c>
      <c r="J362" s="35">
        <v>402.9</v>
      </c>
      <c r="K362" s="7">
        <v>5.4</v>
      </c>
      <c r="L362" s="35">
        <v>395</v>
      </c>
      <c r="M362" s="7">
        <v>84</v>
      </c>
      <c r="N362" s="4" t="str">
        <f t="shared" si="30"/>
        <v>NA</v>
      </c>
      <c r="O362" s="4">
        <f t="shared" si="31"/>
        <v>-0.72499999999999432</v>
      </c>
      <c r="P362" s="8">
        <f t="shared" si="32"/>
        <v>402.9</v>
      </c>
      <c r="Q362" s="8">
        <f t="shared" si="33"/>
        <v>5.4</v>
      </c>
      <c r="R362" s="36">
        <v>394</v>
      </c>
      <c r="S362" s="7">
        <v>7.1</v>
      </c>
      <c r="T362" s="36">
        <v>402.4</v>
      </c>
      <c r="U362" s="7">
        <v>5.8</v>
      </c>
      <c r="V362" s="36">
        <v>357</v>
      </c>
      <c r="W362" s="7">
        <v>25</v>
      </c>
      <c r="X362" s="37">
        <f t="shared" si="34"/>
        <v>-12.717086834733891</v>
      </c>
    </row>
    <row r="363" spans="1:24" x14ac:dyDescent="0.65">
      <c r="A363" s="33" t="s">
        <v>579</v>
      </c>
      <c r="B363" s="34">
        <v>0.311</v>
      </c>
      <c r="C363" s="7">
        <v>3.1E-2</v>
      </c>
      <c r="D363" s="34">
        <v>3.8390000000000001E-2</v>
      </c>
      <c r="E363" s="7">
        <v>7.1000000000000002E-4</v>
      </c>
      <c r="F363" s="34">
        <v>5.8500000000000003E-2</v>
      </c>
      <c r="G363" s="7">
        <v>5.1999999999999998E-3</v>
      </c>
      <c r="H363" s="35">
        <v>272</v>
      </c>
      <c r="I363" s="7">
        <v>23</v>
      </c>
      <c r="J363" s="35">
        <v>242.8</v>
      </c>
      <c r="K363" s="7">
        <v>4.4000000000000004</v>
      </c>
      <c r="L363" s="35">
        <v>470</v>
      </c>
      <c r="M363" s="7">
        <v>180</v>
      </c>
      <c r="N363" s="4" t="str">
        <f t="shared" si="30"/>
        <v>NA</v>
      </c>
      <c r="O363" s="4">
        <f t="shared" si="31"/>
        <v>10.735294117647058</v>
      </c>
      <c r="P363" s="8">
        <f t="shared" si="32"/>
        <v>242.8</v>
      </c>
      <c r="Q363" s="8">
        <f t="shared" si="33"/>
        <v>4.4000000000000004</v>
      </c>
      <c r="R363" s="36">
        <v>237.9</v>
      </c>
      <c r="S363" s="7">
        <v>4.7</v>
      </c>
      <c r="T363" s="36">
        <v>239.4</v>
      </c>
      <c r="U363" s="7">
        <v>4.5999999999999996</v>
      </c>
      <c r="V363" s="36">
        <v>231</v>
      </c>
      <c r="W363" s="7">
        <v>13</v>
      </c>
      <c r="X363" s="37">
        <f t="shared" si="34"/>
        <v>-3.6363636363636402</v>
      </c>
    </row>
    <row r="364" spans="1:24" x14ac:dyDescent="0.65">
      <c r="A364" s="33" t="s">
        <v>580</v>
      </c>
      <c r="B364" s="34">
        <v>5.2990000000000004</v>
      </c>
      <c r="C364" s="7">
        <v>0.06</v>
      </c>
      <c r="D364" s="34">
        <v>0.3422</v>
      </c>
      <c r="E364" s="7">
        <v>3.7000000000000002E-3</v>
      </c>
      <c r="F364" s="34">
        <v>0.113</v>
      </c>
      <c r="G364" s="7">
        <v>9.5E-4</v>
      </c>
      <c r="H364" s="35">
        <v>1868.1</v>
      </c>
      <c r="I364" s="7">
        <v>9.6</v>
      </c>
      <c r="J364" s="35">
        <v>1897</v>
      </c>
      <c r="K364" s="7">
        <v>18</v>
      </c>
      <c r="L364" s="35">
        <v>1847</v>
      </c>
      <c r="M364" s="7">
        <v>15</v>
      </c>
      <c r="N364" s="4">
        <f t="shared" si="30"/>
        <v>-2.7070925825663181</v>
      </c>
      <c r="O364" s="4">
        <f t="shared" si="31"/>
        <v>-1.5470263904501991</v>
      </c>
      <c r="P364" s="8">
        <f t="shared" si="32"/>
        <v>1847</v>
      </c>
      <c r="Q364" s="8">
        <f t="shared" si="33"/>
        <v>15</v>
      </c>
      <c r="R364" s="36">
        <v>1862</v>
      </c>
      <c r="S364" s="7">
        <v>12</v>
      </c>
      <c r="T364" s="36">
        <v>1895</v>
      </c>
      <c r="U364" s="7">
        <v>19</v>
      </c>
      <c r="V364" s="36">
        <v>1834</v>
      </c>
      <c r="W364" s="7">
        <v>13</v>
      </c>
      <c r="X364" s="37">
        <f t="shared" si="34"/>
        <v>-3.326063249727369</v>
      </c>
    </row>
    <row r="365" spans="1:24" x14ac:dyDescent="0.65">
      <c r="A365" s="33" t="s">
        <v>581</v>
      </c>
      <c r="B365" s="34">
        <v>0.61899999999999999</v>
      </c>
      <c r="C365" s="7">
        <v>3.4000000000000002E-2</v>
      </c>
      <c r="D365" s="34">
        <v>7.4300000000000005E-2</v>
      </c>
      <c r="E365" s="7">
        <v>2.0999999999999999E-3</v>
      </c>
      <c r="F365" s="34">
        <v>6.1199999999999997E-2</v>
      </c>
      <c r="G365" s="7">
        <v>4.3E-3</v>
      </c>
      <c r="H365" s="35">
        <v>487</v>
      </c>
      <c r="I365" s="7">
        <v>20</v>
      </c>
      <c r="J365" s="35">
        <v>462</v>
      </c>
      <c r="K365" s="7">
        <v>12</v>
      </c>
      <c r="L365" s="35">
        <v>555</v>
      </c>
      <c r="M365" s="7">
        <v>80</v>
      </c>
      <c r="N365" s="4" t="str">
        <f t="shared" si="30"/>
        <v>NA</v>
      </c>
      <c r="O365" s="4">
        <f t="shared" si="31"/>
        <v>5.133470225872685</v>
      </c>
      <c r="P365" s="8">
        <f t="shared" si="32"/>
        <v>462</v>
      </c>
      <c r="Q365" s="8">
        <f t="shared" si="33"/>
        <v>12</v>
      </c>
      <c r="R365" s="36">
        <v>448</v>
      </c>
      <c r="S365" s="7">
        <v>13</v>
      </c>
      <c r="T365" s="36">
        <v>456</v>
      </c>
      <c r="U365" s="7">
        <v>13</v>
      </c>
      <c r="V365" s="36">
        <v>422</v>
      </c>
      <c r="W365" s="7">
        <v>26</v>
      </c>
      <c r="X365" s="37">
        <f t="shared" si="34"/>
        <v>-8.0568720379146868</v>
      </c>
    </row>
    <row r="366" spans="1:24" x14ac:dyDescent="0.65">
      <c r="A366" s="33" t="s">
        <v>582</v>
      </c>
      <c r="B366" s="34">
        <v>4.7809999999999997</v>
      </c>
      <c r="C366" s="7">
        <v>8.6999999999999994E-2</v>
      </c>
      <c r="D366" s="34">
        <v>0.30680000000000002</v>
      </c>
      <c r="E366" s="7">
        <v>4.5999999999999999E-3</v>
      </c>
      <c r="F366" s="34">
        <v>0.1135</v>
      </c>
      <c r="G366" s="7">
        <v>1.6999999999999999E-3</v>
      </c>
      <c r="H366" s="35">
        <v>1781</v>
      </c>
      <c r="I366" s="7">
        <v>15</v>
      </c>
      <c r="J366" s="35">
        <v>1725</v>
      </c>
      <c r="K366" s="7">
        <v>22</v>
      </c>
      <c r="L366" s="35">
        <v>1855</v>
      </c>
      <c r="M366" s="7">
        <v>27</v>
      </c>
      <c r="N366" s="4">
        <f t="shared" si="30"/>
        <v>7.0080862533692709</v>
      </c>
      <c r="O366" s="4">
        <f t="shared" si="31"/>
        <v>3.1443009545199345</v>
      </c>
      <c r="P366" s="8">
        <f t="shared" si="32"/>
        <v>1855</v>
      </c>
      <c r="Q366" s="8">
        <f t="shared" si="33"/>
        <v>27</v>
      </c>
      <c r="R366" s="36">
        <v>1722</v>
      </c>
      <c r="S366" s="7">
        <v>26</v>
      </c>
      <c r="T366" s="36">
        <v>1713</v>
      </c>
      <c r="U366" s="7">
        <v>26</v>
      </c>
      <c r="V366" s="36">
        <v>1737</v>
      </c>
      <c r="W366" s="7">
        <v>28</v>
      </c>
      <c r="X366" s="37">
        <f t="shared" si="34"/>
        <v>1.3816925734024181</v>
      </c>
    </row>
    <row r="367" spans="1:24" x14ac:dyDescent="0.65">
      <c r="A367" s="33" t="s">
        <v>583</v>
      </c>
      <c r="B367" s="34">
        <v>0.17699999999999999</v>
      </c>
      <c r="C367" s="7">
        <v>1.2E-2</v>
      </c>
      <c r="D367" s="34">
        <v>2.5870000000000001E-2</v>
      </c>
      <c r="E367" s="7">
        <v>2.9999999999999997E-4</v>
      </c>
      <c r="F367" s="34">
        <v>4.9500000000000002E-2</v>
      </c>
      <c r="G367" s="7">
        <v>3.2000000000000002E-3</v>
      </c>
      <c r="H367" s="35">
        <v>165</v>
      </c>
      <c r="I367" s="7">
        <v>10</v>
      </c>
      <c r="J367" s="35">
        <v>164.6</v>
      </c>
      <c r="K367" s="7">
        <v>1.9</v>
      </c>
      <c r="L367" s="35">
        <v>170</v>
      </c>
      <c r="M367" s="7">
        <v>130</v>
      </c>
      <c r="N367" s="4" t="str">
        <f t="shared" si="30"/>
        <v>NA</v>
      </c>
      <c r="O367" s="4">
        <f t="shared" si="31"/>
        <v>0.24242424242424931</v>
      </c>
      <c r="P367" s="8">
        <f t="shared" si="32"/>
        <v>164.6</v>
      </c>
      <c r="Q367" s="8">
        <f t="shared" si="33"/>
        <v>1.9</v>
      </c>
      <c r="R367" s="36">
        <v>164.1</v>
      </c>
      <c r="S367" s="7">
        <v>2</v>
      </c>
      <c r="T367" s="36">
        <v>164.5</v>
      </c>
      <c r="U367" s="7">
        <v>1.9</v>
      </c>
      <c r="V367" s="36">
        <v>160.4</v>
      </c>
      <c r="W367" s="7">
        <v>4.9000000000000004</v>
      </c>
      <c r="X367" s="37">
        <f t="shared" si="34"/>
        <v>-2.5561097256857863</v>
      </c>
    </row>
    <row r="368" spans="1:24" x14ac:dyDescent="0.65">
      <c r="A368" s="33" t="s">
        <v>584</v>
      </c>
      <c r="B368" s="34">
        <v>0.41299999999999998</v>
      </c>
      <c r="C368" s="7">
        <v>1.7000000000000001E-2</v>
      </c>
      <c r="D368" s="34">
        <v>5.5440000000000003E-2</v>
      </c>
      <c r="E368" s="7">
        <v>9.3999999999999997E-4</v>
      </c>
      <c r="F368" s="34">
        <v>5.3900000000000003E-2</v>
      </c>
      <c r="G368" s="7">
        <v>2.5000000000000001E-3</v>
      </c>
      <c r="H368" s="35">
        <v>350</v>
      </c>
      <c r="I368" s="7">
        <v>13</v>
      </c>
      <c r="J368" s="35">
        <v>347.8</v>
      </c>
      <c r="K368" s="7">
        <v>5.8</v>
      </c>
      <c r="L368" s="35">
        <v>340</v>
      </c>
      <c r="M368" s="7">
        <v>97</v>
      </c>
      <c r="N368" s="4" t="str">
        <f t="shared" si="30"/>
        <v>NA</v>
      </c>
      <c r="O368" s="4">
        <f t="shared" si="31"/>
        <v>0.62857142857143344</v>
      </c>
      <c r="P368" s="8">
        <f t="shared" si="32"/>
        <v>347.8</v>
      </c>
      <c r="Q368" s="8">
        <f t="shared" si="33"/>
        <v>5.8</v>
      </c>
      <c r="R368" s="36">
        <v>339.5</v>
      </c>
      <c r="S368" s="7">
        <v>5.7</v>
      </c>
      <c r="T368" s="36">
        <v>347</v>
      </c>
      <c r="U368" s="7">
        <v>6.1</v>
      </c>
      <c r="V368" s="36">
        <v>285</v>
      </c>
      <c r="W368" s="7">
        <v>30</v>
      </c>
      <c r="X368" s="37">
        <f t="shared" si="34"/>
        <v>-21.754385964912274</v>
      </c>
    </row>
    <row r="369" spans="1:24" x14ac:dyDescent="0.65">
      <c r="A369" s="33" t="s">
        <v>585</v>
      </c>
      <c r="B369" s="34">
        <v>10.49</v>
      </c>
      <c r="C369" s="7">
        <v>0.14000000000000001</v>
      </c>
      <c r="D369" s="34">
        <v>0.47320000000000001</v>
      </c>
      <c r="E369" s="7">
        <v>4.7999999999999996E-3</v>
      </c>
      <c r="F369" s="34">
        <v>0.1598</v>
      </c>
      <c r="G369" s="7">
        <v>2.0999999999999999E-3</v>
      </c>
      <c r="H369" s="35">
        <v>2478</v>
      </c>
      <c r="I369" s="7">
        <v>13</v>
      </c>
      <c r="J369" s="35">
        <v>2497</v>
      </c>
      <c r="K369" s="7">
        <v>21</v>
      </c>
      <c r="L369" s="35">
        <v>2451</v>
      </c>
      <c r="M369" s="7">
        <v>22</v>
      </c>
      <c r="N369" s="4">
        <f t="shared" si="30"/>
        <v>-1.8767849857201213</v>
      </c>
      <c r="O369" s="4">
        <f t="shared" si="31"/>
        <v>-0.76674737691686801</v>
      </c>
      <c r="P369" s="8">
        <f t="shared" si="32"/>
        <v>2451</v>
      </c>
      <c r="Q369" s="8">
        <f t="shared" si="33"/>
        <v>22</v>
      </c>
      <c r="R369" s="36">
        <v>2468</v>
      </c>
      <c r="S369" s="7">
        <v>15</v>
      </c>
      <c r="T369" s="36">
        <v>2494</v>
      </c>
      <c r="U369" s="7">
        <v>22</v>
      </c>
      <c r="V369" s="36">
        <v>2438</v>
      </c>
      <c r="W369" s="7">
        <v>21</v>
      </c>
      <c r="X369" s="37">
        <f t="shared" si="34"/>
        <v>-2.2969647251845799</v>
      </c>
    </row>
    <row r="370" spans="1:24" x14ac:dyDescent="0.65">
      <c r="A370" s="33" t="s">
        <v>586</v>
      </c>
      <c r="B370" s="34">
        <v>6.4829999999999997</v>
      </c>
      <c r="C370" s="7">
        <v>7.3999999999999996E-2</v>
      </c>
      <c r="D370" s="34">
        <v>0.37709999999999999</v>
      </c>
      <c r="E370" s="7">
        <v>3.0999999999999999E-3</v>
      </c>
      <c r="F370" s="34">
        <v>0.1236</v>
      </c>
      <c r="G370" s="7">
        <v>1.1999999999999999E-3</v>
      </c>
      <c r="H370" s="35">
        <v>2043</v>
      </c>
      <c r="I370" s="7">
        <v>10</v>
      </c>
      <c r="J370" s="35">
        <v>2063</v>
      </c>
      <c r="K370" s="7">
        <v>15</v>
      </c>
      <c r="L370" s="35">
        <v>2011</v>
      </c>
      <c r="M370" s="7">
        <v>16</v>
      </c>
      <c r="N370" s="4">
        <f t="shared" si="30"/>
        <v>-2.5857782197911519</v>
      </c>
      <c r="O370" s="4">
        <f t="shared" si="31"/>
        <v>-0.97895252080273565</v>
      </c>
      <c r="P370" s="8">
        <f t="shared" si="32"/>
        <v>2011</v>
      </c>
      <c r="Q370" s="8">
        <f t="shared" si="33"/>
        <v>16</v>
      </c>
      <c r="R370" s="36">
        <v>2041</v>
      </c>
      <c r="S370" s="7">
        <v>11</v>
      </c>
      <c r="T370" s="36">
        <v>2062</v>
      </c>
      <c r="U370" s="7">
        <v>15</v>
      </c>
      <c r="V370" s="36">
        <v>2007</v>
      </c>
      <c r="W370" s="7">
        <v>15</v>
      </c>
      <c r="X370" s="37">
        <f t="shared" si="34"/>
        <v>-2.7404085700049876</v>
      </c>
    </row>
    <row r="371" spans="1:24" x14ac:dyDescent="0.65">
      <c r="A371" s="33" t="s">
        <v>587</v>
      </c>
      <c r="B371" s="34">
        <v>1.246</v>
      </c>
      <c r="C371" s="7">
        <v>4.8000000000000001E-2</v>
      </c>
      <c r="D371" s="34">
        <v>0.12970000000000001</v>
      </c>
      <c r="E371" s="7">
        <v>3.8999999999999998E-3</v>
      </c>
      <c r="F371" s="34">
        <v>6.8900000000000003E-2</v>
      </c>
      <c r="G371" s="7">
        <v>1.5E-3</v>
      </c>
      <c r="H371" s="35">
        <v>819</v>
      </c>
      <c r="I371" s="7">
        <v>22</v>
      </c>
      <c r="J371" s="35">
        <v>786</v>
      </c>
      <c r="K371" s="7">
        <v>23</v>
      </c>
      <c r="L371" s="35">
        <v>889</v>
      </c>
      <c r="M371" s="7">
        <v>44</v>
      </c>
      <c r="N371" s="4">
        <f t="shared" si="30"/>
        <v>11.586051743532053</v>
      </c>
      <c r="O371" s="4">
        <f t="shared" si="31"/>
        <v>4.0293040293040292</v>
      </c>
      <c r="P371" s="8">
        <f t="shared" si="32"/>
        <v>786</v>
      </c>
      <c r="Q371" s="8">
        <f t="shared" si="33"/>
        <v>23</v>
      </c>
      <c r="R371" s="36">
        <v>780</v>
      </c>
      <c r="S371" s="7">
        <v>23</v>
      </c>
      <c r="T371" s="36">
        <v>782</v>
      </c>
      <c r="U371" s="7">
        <v>23</v>
      </c>
      <c r="V371" s="36">
        <v>765</v>
      </c>
      <c r="W371" s="7">
        <v>27</v>
      </c>
      <c r="X371" s="37">
        <f t="shared" si="34"/>
        <v>-2.2222222222222285</v>
      </c>
    </row>
    <row r="372" spans="1:24" x14ac:dyDescent="0.65">
      <c r="A372" s="33" t="s">
        <v>588</v>
      </c>
      <c r="B372" s="34">
        <v>0.17269999999999999</v>
      </c>
      <c r="C372" s="7">
        <v>6.6E-3</v>
      </c>
      <c r="D372" s="34">
        <v>2.4309999999999998E-2</v>
      </c>
      <c r="E372" s="7">
        <v>3.8999999999999999E-4</v>
      </c>
      <c r="F372" s="34">
        <v>5.11E-2</v>
      </c>
      <c r="G372" s="7">
        <v>2E-3</v>
      </c>
      <c r="H372" s="35">
        <v>161.5</v>
      </c>
      <c r="I372" s="7">
        <v>5.7</v>
      </c>
      <c r="J372" s="35">
        <v>154.80000000000001</v>
      </c>
      <c r="K372" s="7">
        <v>2.4</v>
      </c>
      <c r="L372" s="35">
        <v>230</v>
      </c>
      <c r="M372" s="7">
        <v>83</v>
      </c>
      <c r="N372" s="4" t="str">
        <f t="shared" si="30"/>
        <v>NA</v>
      </c>
      <c r="O372" s="4">
        <f t="shared" si="31"/>
        <v>4.1486068111454983</v>
      </c>
      <c r="P372" s="8">
        <f t="shared" si="32"/>
        <v>154.80000000000001</v>
      </c>
      <c r="Q372" s="8">
        <f t="shared" si="33"/>
        <v>2.4</v>
      </c>
      <c r="R372" s="36">
        <v>153.69999999999999</v>
      </c>
      <c r="S372" s="7">
        <v>2.5</v>
      </c>
      <c r="T372" s="36">
        <v>154.30000000000001</v>
      </c>
      <c r="U372" s="7">
        <v>2.5</v>
      </c>
      <c r="V372" s="36">
        <v>146.30000000000001</v>
      </c>
      <c r="W372" s="7">
        <v>7.4</v>
      </c>
      <c r="X372" s="37">
        <f t="shared" si="34"/>
        <v>-5.4682159945317892</v>
      </c>
    </row>
    <row r="373" spans="1:24" x14ac:dyDescent="0.65">
      <c r="A373" s="33" t="s">
        <v>589</v>
      </c>
      <c r="B373" s="34">
        <v>1.0980000000000001</v>
      </c>
      <c r="C373" s="7">
        <v>0.03</v>
      </c>
      <c r="D373" s="34">
        <v>0.1258</v>
      </c>
      <c r="E373" s="7">
        <v>1.4E-3</v>
      </c>
      <c r="F373" s="34">
        <v>6.2700000000000006E-2</v>
      </c>
      <c r="G373" s="7">
        <v>1.4E-3</v>
      </c>
      <c r="H373" s="35">
        <v>751</v>
      </c>
      <c r="I373" s="7">
        <v>14</v>
      </c>
      <c r="J373" s="35">
        <v>764.1</v>
      </c>
      <c r="K373" s="7">
        <v>8.1</v>
      </c>
      <c r="L373" s="35">
        <v>688</v>
      </c>
      <c r="M373" s="7">
        <v>48</v>
      </c>
      <c r="N373" s="4">
        <f t="shared" si="30"/>
        <v>-11.061046511627907</v>
      </c>
      <c r="O373" s="4">
        <f t="shared" si="31"/>
        <v>-1.7443408788282255</v>
      </c>
      <c r="P373" s="8" t="str">
        <f t="shared" si="32"/>
        <v>discordant</v>
      </c>
      <c r="Q373" s="8" t="str">
        <f t="shared" si="33"/>
        <v>discordant</v>
      </c>
      <c r="R373" s="36">
        <v>741</v>
      </c>
      <c r="S373" s="7">
        <v>11</v>
      </c>
      <c r="T373" s="36">
        <v>763</v>
      </c>
      <c r="U373" s="7">
        <v>8.1</v>
      </c>
      <c r="V373" s="36">
        <v>657</v>
      </c>
      <c r="W373" s="7">
        <v>37</v>
      </c>
      <c r="X373" s="37">
        <f t="shared" si="34"/>
        <v>-16.133942161339419</v>
      </c>
    </row>
    <row r="374" spans="1:24" x14ac:dyDescent="0.65">
      <c r="A374" s="33" t="s">
        <v>590</v>
      </c>
      <c r="B374" s="34">
        <v>0.17879999999999999</v>
      </c>
      <c r="C374" s="7">
        <v>6.0000000000000001E-3</v>
      </c>
      <c r="D374" s="34">
        <v>2.683E-2</v>
      </c>
      <c r="E374" s="7">
        <v>3.4000000000000002E-4</v>
      </c>
      <c r="F374" s="34">
        <v>4.8000000000000001E-2</v>
      </c>
      <c r="G374" s="7">
        <v>1.6000000000000001E-3</v>
      </c>
      <c r="H374" s="35">
        <v>166.8</v>
      </c>
      <c r="I374" s="7">
        <v>5.2</v>
      </c>
      <c r="J374" s="35">
        <v>170.7</v>
      </c>
      <c r="K374" s="7">
        <v>2.1</v>
      </c>
      <c r="L374" s="35">
        <v>107</v>
      </c>
      <c r="M374" s="7">
        <v>71</v>
      </c>
      <c r="N374" s="4" t="str">
        <f t="shared" si="30"/>
        <v>NA</v>
      </c>
      <c r="O374" s="4">
        <f t="shared" si="31"/>
        <v>-2.3381294964028712</v>
      </c>
      <c r="P374" s="8">
        <f t="shared" si="32"/>
        <v>170.7</v>
      </c>
      <c r="Q374" s="8">
        <f t="shared" si="33"/>
        <v>2.1</v>
      </c>
      <c r="R374" s="36">
        <v>169.9</v>
      </c>
      <c r="S374" s="7">
        <v>2.2000000000000002</v>
      </c>
      <c r="T374" s="36">
        <v>170.9</v>
      </c>
      <c r="U374" s="7">
        <v>2.2999999999999998</v>
      </c>
      <c r="V374" s="36">
        <v>159</v>
      </c>
      <c r="W374" s="7">
        <v>9.8000000000000007</v>
      </c>
      <c r="X374" s="37">
        <f t="shared" si="34"/>
        <v>-7.4842767295597525</v>
      </c>
    </row>
    <row r="375" spans="1:24" x14ac:dyDescent="0.65">
      <c r="A375" s="33" t="s">
        <v>591</v>
      </c>
      <c r="B375" s="34">
        <v>0.36599999999999999</v>
      </c>
      <c r="C375" s="7">
        <v>1.7999999999999999E-2</v>
      </c>
      <c r="D375" s="34">
        <v>4.947E-2</v>
      </c>
      <c r="E375" s="7">
        <v>5.8E-4</v>
      </c>
      <c r="F375" s="34">
        <v>5.3499999999999999E-2</v>
      </c>
      <c r="G375" s="7">
        <v>2.7000000000000001E-3</v>
      </c>
      <c r="H375" s="35">
        <v>316</v>
      </c>
      <c r="I375" s="7">
        <v>13</v>
      </c>
      <c r="J375" s="35">
        <v>311.2</v>
      </c>
      <c r="K375" s="7">
        <v>3.6</v>
      </c>
      <c r="L375" s="35">
        <v>320</v>
      </c>
      <c r="M375" s="7">
        <v>110</v>
      </c>
      <c r="N375" s="4" t="str">
        <f t="shared" si="30"/>
        <v>NA</v>
      </c>
      <c r="O375" s="4">
        <f t="shared" si="31"/>
        <v>1.5189873417721458</v>
      </c>
      <c r="P375" s="8">
        <f t="shared" si="32"/>
        <v>311.2</v>
      </c>
      <c r="Q375" s="8">
        <f t="shared" si="33"/>
        <v>3.6</v>
      </c>
      <c r="R375" s="36">
        <v>305.60000000000002</v>
      </c>
      <c r="S375" s="7">
        <v>4.0999999999999996</v>
      </c>
      <c r="T375" s="36">
        <v>310.5</v>
      </c>
      <c r="U375" s="7">
        <v>3.9</v>
      </c>
      <c r="V375" s="36">
        <v>266</v>
      </c>
      <c r="W375" s="7">
        <v>26</v>
      </c>
      <c r="X375" s="37">
        <f t="shared" si="34"/>
        <v>-16.729323308270679</v>
      </c>
    </row>
    <row r="376" spans="1:24" x14ac:dyDescent="0.65">
      <c r="A376" s="33" t="s">
        <v>592</v>
      </c>
      <c r="B376" s="34">
        <v>0.49399999999999999</v>
      </c>
      <c r="C376" s="7">
        <v>1.2999999999999999E-2</v>
      </c>
      <c r="D376" s="34">
        <v>6.5070000000000003E-2</v>
      </c>
      <c r="E376" s="7">
        <v>7.9000000000000001E-4</v>
      </c>
      <c r="F376" s="34">
        <v>5.4899999999999997E-2</v>
      </c>
      <c r="G376" s="7">
        <v>1.5E-3</v>
      </c>
      <c r="H376" s="35">
        <v>407</v>
      </c>
      <c r="I376" s="7">
        <v>8.9</v>
      </c>
      <c r="J376" s="35">
        <v>406.4</v>
      </c>
      <c r="K376" s="7">
        <v>4.8</v>
      </c>
      <c r="L376" s="35">
        <v>397</v>
      </c>
      <c r="M376" s="7">
        <v>60</v>
      </c>
      <c r="N376" s="4" t="str">
        <f t="shared" si="30"/>
        <v>NA</v>
      </c>
      <c r="O376" s="4">
        <f t="shared" si="31"/>
        <v>0.14742014742014931</v>
      </c>
      <c r="P376" s="8">
        <f t="shared" si="32"/>
        <v>406.4</v>
      </c>
      <c r="Q376" s="8">
        <f t="shared" si="33"/>
        <v>4.8</v>
      </c>
      <c r="R376" s="36">
        <v>392.8</v>
      </c>
      <c r="S376" s="7">
        <v>5.9</v>
      </c>
      <c r="T376" s="36">
        <v>405.3</v>
      </c>
      <c r="U376" s="7">
        <v>5</v>
      </c>
      <c r="V376" s="36">
        <v>314</v>
      </c>
      <c r="W376" s="7">
        <v>34</v>
      </c>
      <c r="X376" s="37">
        <f t="shared" si="34"/>
        <v>-29.076433121019107</v>
      </c>
    </row>
    <row r="377" spans="1:24" x14ac:dyDescent="0.65">
      <c r="A377" s="33" t="s">
        <v>593</v>
      </c>
      <c r="B377" s="34">
        <v>0.38900000000000001</v>
      </c>
      <c r="C377" s="7">
        <v>1.2999999999999999E-2</v>
      </c>
      <c r="D377" s="34">
        <v>4.9360000000000001E-2</v>
      </c>
      <c r="E377" s="7">
        <v>8.5999999999999998E-4</v>
      </c>
      <c r="F377" s="34">
        <v>5.7200000000000001E-2</v>
      </c>
      <c r="G377" s="7">
        <v>1.8E-3</v>
      </c>
      <c r="H377" s="35">
        <v>333.3</v>
      </c>
      <c r="I377" s="7">
        <v>9.3000000000000007</v>
      </c>
      <c r="J377" s="35">
        <v>310.60000000000002</v>
      </c>
      <c r="K377" s="7">
        <v>5.3</v>
      </c>
      <c r="L377" s="35">
        <v>484</v>
      </c>
      <c r="M377" s="7">
        <v>69</v>
      </c>
      <c r="N377" s="4" t="str">
        <f t="shared" si="30"/>
        <v>NA</v>
      </c>
      <c r="O377" s="4">
        <f t="shared" si="31"/>
        <v>6.8106810681068026</v>
      </c>
      <c r="P377" s="8">
        <f t="shared" si="32"/>
        <v>310.60000000000002</v>
      </c>
      <c r="Q377" s="8">
        <f t="shared" si="33"/>
        <v>5.3</v>
      </c>
      <c r="R377" s="36">
        <v>306.89999999999998</v>
      </c>
      <c r="S377" s="7">
        <v>5.5</v>
      </c>
      <c r="T377" s="36">
        <v>308.7</v>
      </c>
      <c r="U377" s="7">
        <v>5.4</v>
      </c>
      <c r="V377" s="36">
        <v>303</v>
      </c>
      <c r="W377" s="7">
        <v>11</v>
      </c>
      <c r="X377" s="37">
        <f t="shared" si="34"/>
        <v>-1.8811881188118775</v>
      </c>
    </row>
    <row r="378" spans="1:24" x14ac:dyDescent="0.65">
      <c r="A378" s="33" t="s">
        <v>594</v>
      </c>
      <c r="B378" s="34">
        <v>5.915</v>
      </c>
      <c r="C378" s="7">
        <v>6.8000000000000005E-2</v>
      </c>
      <c r="D378" s="34">
        <v>0.3599</v>
      </c>
      <c r="E378" s="7">
        <v>4.0000000000000001E-3</v>
      </c>
      <c r="F378" s="34">
        <v>0.11890000000000001</v>
      </c>
      <c r="G378" s="7">
        <v>9.2000000000000003E-4</v>
      </c>
      <c r="H378" s="35">
        <v>1962.8</v>
      </c>
      <c r="I378" s="7">
        <v>9.9</v>
      </c>
      <c r="J378" s="35">
        <v>1981</v>
      </c>
      <c r="K378" s="7">
        <v>19</v>
      </c>
      <c r="L378" s="35">
        <v>1943</v>
      </c>
      <c r="M378" s="7">
        <v>16</v>
      </c>
      <c r="N378" s="4">
        <f t="shared" si="30"/>
        <v>-1.9557385486361341</v>
      </c>
      <c r="O378" s="4">
        <f t="shared" si="31"/>
        <v>-0.92724679029957713</v>
      </c>
      <c r="P378" s="8">
        <f t="shared" si="32"/>
        <v>1943</v>
      </c>
      <c r="Q378" s="8">
        <f t="shared" si="33"/>
        <v>16</v>
      </c>
      <c r="R378" s="36">
        <v>1958</v>
      </c>
      <c r="S378" s="7">
        <v>11</v>
      </c>
      <c r="T378" s="36">
        <v>1984</v>
      </c>
      <c r="U378" s="7">
        <v>19</v>
      </c>
      <c r="V378" s="36">
        <v>1932</v>
      </c>
      <c r="W378" s="7">
        <v>14</v>
      </c>
      <c r="X378" s="37">
        <f t="shared" si="34"/>
        <v>-2.6915113871635583</v>
      </c>
    </row>
    <row r="379" spans="1:24" x14ac:dyDescent="0.65">
      <c r="A379" s="33" t="s">
        <v>595</v>
      </c>
      <c r="B379" s="34">
        <v>0.83799999999999997</v>
      </c>
      <c r="C379" s="7">
        <v>1.6E-2</v>
      </c>
      <c r="D379" s="34">
        <v>9.98E-2</v>
      </c>
      <c r="E379" s="7">
        <v>1.4E-3</v>
      </c>
      <c r="F379" s="34">
        <v>6.0999999999999999E-2</v>
      </c>
      <c r="G379" s="7">
        <v>1.1999999999999999E-3</v>
      </c>
      <c r="H379" s="35">
        <v>617.4</v>
      </c>
      <c r="I379" s="7">
        <v>8.9</v>
      </c>
      <c r="J379" s="35">
        <v>613.4</v>
      </c>
      <c r="K379" s="7">
        <v>8</v>
      </c>
      <c r="L379" s="35">
        <v>634</v>
      </c>
      <c r="M379" s="7">
        <v>41</v>
      </c>
      <c r="N379" s="4">
        <f t="shared" si="30"/>
        <v>3.2492113564668728</v>
      </c>
      <c r="O379" s="4">
        <f t="shared" si="31"/>
        <v>0.64787819889860998</v>
      </c>
      <c r="P379" s="8">
        <f t="shared" si="32"/>
        <v>613.4</v>
      </c>
      <c r="Q379" s="8">
        <f t="shared" si="33"/>
        <v>8</v>
      </c>
      <c r="R379" s="36">
        <v>601.4</v>
      </c>
      <c r="S379" s="7">
        <v>7.4</v>
      </c>
      <c r="T379" s="36">
        <v>612</v>
      </c>
      <c r="U379" s="7">
        <v>8.3000000000000007</v>
      </c>
      <c r="V379" s="36">
        <v>570</v>
      </c>
      <c r="W379" s="7">
        <v>18</v>
      </c>
      <c r="X379" s="37">
        <f t="shared" si="34"/>
        <v>-7.3684210526315752</v>
      </c>
    </row>
    <row r="380" spans="1:24" x14ac:dyDescent="0.65">
      <c r="A380" s="33" t="s">
        <v>596</v>
      </c>
      <c r="B380" s="34">
        <v>5.2830000000000004</v>
      </c>
      <c r="C380" s="7">
        <v>6.2E-2</v>
      </c>
      <c r="D380" s="34">
        <v>0.3347</v>
      </c>
      <c r="E380" s="7">
        <v>2.7000000000000001E-3</v>
      </c>
      <c r="F380" s="34">
        <v>0.1145</v>
      </c>
      <c r="G380" s="7">
        <v>1.2999999999999999E-3</v>
      </c>
      <c r="H380" s="35">
        <v>1866</v>
      </c>
      <c r="I380" s="7">
        <v>10</v>
      </c>
      <c r="J380" s="35">
        <v>1864</v>
      </c>
      <c r="K380" s="7">
        <v>14</v>
      </c>
      <c r="L380" s="35">
        <v>1870</v>
      </c>
      <c r="M380" s="7">
        <v>21</v>
      </c>
      <c r="N380" s="4">
        <f t="shared" si="30"/>
        <v>0.32085561497326864</v>
      </c>
      <c r="O380" s="4">
        <f t="shared" si="31"/>
        <v>0.10718113612004743</v>
      </c>
      <c r="P380" s="8">
        <f t="shared" si="32"/>
        <v>1870</v>
      </c>
      <c r="Q380" s="8">
        <f t="shared" si="33"/>
        <v>21</v>
      </c>
      <c r="R380" s="36">
        <v>1854</v>
      </c>
      <c r="S380" s="7">
        <v>12</v>
      </c>
      <c r="T380" s="36">
        <v>1861</v>
      </c>
      <c r="U380" s="7">
        <v>15</v>
      </c>
      <c r="V380" s="36">
        <v>1848</v>
      </c>
      <c r="W380" s="7">
        <v>19</v>
      </c>
      <c r="X380" s="37">
        <f t="shared" si="34"/>
        <v>-0.70346320346320113</v>
      </c>
    </row>
    <row r="381" spans="1:24" x14ac:dyDescent="0.65">
      <c r="A381" s="33" t="s">
        <v>597</v>
      </c>
      <c r="B381" s="34">
        <v>0.21049999999999999</v>
      </c>
      <c r="C381" s="7">
        <v>9.7000000000000003E-3</v>
      </c>
      <c r="D381" s="34">
        <v>2.7050000000000001E-2</v>
      </c>
      <c r="E381" s="7">
        <v>5.5000000000000003E-4</v>
      </c>
      <c r="F381" s="34">
        <v>5.6800000000000003E-2</v>
      </c>
      <c r="G381" s="7">
        <v>2.5999999999999999E-3</v>
      </c>
      <c r="H381" s="35">
        <v>193.7</v>
      </c>
      <c r="I381" s="7">
        <v>8.1</v>
      </c>
      <c r="J381" s="35">
        <v>172.1</v>
      </c>
      <c r="K381" s="7">
        <v>3.4</v>
      </c>
      <c r="L381" s="35">
        <v>460</v>
      </c>
      <c r="M381" s="7">
        <v>100</v>
      </c>
      <c r="N381" s="4" t="str">
        <f t="shared" si="30"/>
        <v>NA</v>
      </c>
      <c r="O381" s="4">
        <f t="shared" si="31"/>
        <v>11.151264842540002</v>
      </c>
      <c r="P381" s="8">
        <f t="shared" si="32"/>
        <v>172.1</v>
      </c>
      <c r="Q381" s="8">
        <f t="shared" si="33"/>
        <v>3.4</v>
      </c>
      <c r="R381" s="36">
        <v>169.8</v>
      </c>
      <c r="S381" s="7">
        <v>3.5</v>
      </c>
      <c r="T381" s="36">
        <v>170.5</v>
      </c>
      <c r="U381" s="7">
        <v>3.6</v>
      </c>
      <c r="V381" s="36">
        <v>164.1</v>
      </c>
      <c r="W381" s="7">
        <v>9.1999999999999993</v>
      </c>
      <c r="X381" s="37">
        <f t="shared" si="34"/>
        <v>-3.9000609384521709</v>
      </c>
    </row>
    <row r="382" spans="1:24" x14ac:dyDescent="0.65">
      <c r="A382" s="33" t="s">
        <v>598</v>
      </c>
      <c r="B382" s="34">
        <v>0.29599999999999999</v>
      </c>
      <c r="C382" s="7">
        <v>0.01</v>
      </c>
      <c r="D382" s="34">
        <v>4.2209999999999998E-2</v>
      </c>
      <c r="E382" s="7">
        <v>5.1000000000000004E-4</v>
      </c>
      <c r="F382" s="34">
        <v>5.0999999999999997E-2</v>
      </c>
      <c r="G382" s="7">
        <v>1.9E-3</v>
      </c>
      <c r="H382" s="35">
        <v>262.7</v>
      </c>
      <c r="I382" s="7">
        <v>8.1</v>
      </c>
      <c r="J382" s="35">
        <v>266.5</v>
      </c>
      <c r="K382" s="7">
        <v>3.2</v>
      </c>
      <c r="L382" s="35">
        <v>231</v>
      </c>
      <c r="M382" s="7">
        <v>81</v>
      </c>
      <c r="N382" s="4" t="str">
        <f t="shared" si="30"/>
        <v>NA</v>
      </c>
      <c r="O382" s="4">
        <f t="shared" si="31"/>
        <v>-1.4465169394746908</v>
      </c>
      <c r="P382" s="8">
        <f t="shared" si="32"/>
        <v>266.5</v>
      </c>
      <c r="Q382" s="8">
        <f t="shared" si="33"/>
        <v>3.2</v>
      </c>
      <c r="R382" s="36">
        <v>263.5</v>
      </c>
      <c r="S382" s="7">
        <v>3.7</v>
      </c>
      <c r="T382" s="36">
        <v>266.60000000000002</v>
      </c>
      <c r="U382" s="7">
        <v>3.5</v>
      </c>
      <c r="V382" s="36">
        <v>247</v>
      </c>
      <c r="W382" s="7">
        <v>12</v>
      </c>
      <c r="X382" s="37">
        <f t="shared" si="34"/>
        <v>-7.9352226720647963</v>
      </c>
    </row>
    <row r="383" spans="1:24" x14ac:dyDescent="0.65">
      <c r="A383" s="33" t="s">
        <v>599</v>
      </c>
      <c r="B383" s="34">
        <v>0.25819999999999999</v>
      </c>
      <c r="C383" s="7">
        <v>8.5000000000000006E-3</v>
      </c>
      <c r="D383" s="34">
        <v>3.678E-2</v>
      </c>
      <c r="E383" s="7">
        <v>4.8999999999999998E-4</v>
      </c>
      <c r="F383" s="34">
        <v>5.11E-2</v>
      </c>
      <c r="G383" s="7">
        <v>1.6999999999999999E-3</v>
      </c>
      <c r="H383" s="35">
        <v>232.9</v>
      </c>
      <c r="I383" s="7">
        <v>6.9</v>
      </c>
      <c r="J383" s="35">
        <v>232.9</v>
      </c>
      <c r="K383" s="7">
        <v>3.1</v>
      </c>
      <c r="L383" s="35">
        <v>238</v>
      </c>
      <c r="M383" s="7">
        <v>72</v>
      </c>
      <c r="N383" s="4" t="str">
        <f t="shared" si="30"/>
        <v>NA</v>
      </c>
      <c r="O383" s="4">
        <f t="shared" si="31"/>
        <v>0</v>
      </c>
      <c r="P383" s="8">
        <f t="shared" si="32"/>
        <v>232.9</v>
      </c>
      <c r="Q383" s="8">
        <f t="shared" si="33"/>
        <v>3.1</v>
      </c>
      <c r="R383" s="36">
        <v>230.2</v>
      </c>
      <c r="S383" s="7">
        <v>3.2</v>
      </c>
      <c r="T383" s="36">
        <v>232.7</v>
      </c>
      <c r="U383" s="7">
        <v>3.2</v>
      </c>
      <c r="V383" s="36">
        <v>210</v>
      </c>
      <c r="W383" s="7">
        <v>14</v>
      </c>
      <c r="X383" s="37">
        <f t="shared" si="34"/>
        <v>-10.80952380952381</v>
      </c>
    </row>
    <row r="384" spans="1:24" x14ac:dyDescent="0.65">
      <c r="A384" s="33" t="s">
        <v>600</v>
      </c>
      <c r="B384" s="34">
        <v>1.601</v>
      </c>
      <c r="C384" s="7">
        <v>4.8000000000000001E-2</v>
      </c>
      <c r="D384" s="34">
        <v>0.15909999999999999</v>
      </c>
      <c r="E384" s="7">
        <v>2.8E-3</v>
      </c>
      <c r="F384" s="34">
        <v>7.3499999999999996E-2</v>
      </c>
      <c r="G384" s="7">
        <v>2.2000000000000001E-3</v>
      </c>
      <c r="H384" s="35">
        <v>968</v>
      </c>
      <c r="I384" s="7">
        <v>19</v>
      </c>
      <c r="J384" s="35">
        <v>952</v>
      </c>
      <c r="K384" s="7">
        <v>16</v>
      </c>
      <c r="L384" s="35">
        <v>1012</v>
      </c>
      <c r="M384" s="7">
        <v>63</v>
      </c>
      <c r="N384" s="4">
        <f t="shared" si="30"/>
        <v>5.9288537549407181</v>
      </c>
      <c r="O384" s="4">
        <f t="shared" si="31"/>
        <v>1.652892561983478</v>
      </c>
      <c r="P384" s="8">
        <f t="shared" si="32"/>
        <v>952</v>
      </c>
      <c r="Q384" s="8">
        <f t="shared" si="33"/>
        <v>16</v>
      </c>
      <c r="R384" s="36">
        <v>927</v>
      </c>
      <c r="S384" s="7">
        <v>18</v>
      </c>
      <c r="T384" s="36">
        <v>947</v>
      </c>
      <c r="U384" s="7">
        <v>17</v>
      </c>
      <c r="V384" s="36">
        <v>885</v>
      </c>
      <c r="W384" s="7">
        <v>38</v>
      </c>
      <c r="X384" s="37">
        <f t="shared" si="34"/>
        <v>-7.0056497175141175</v>
      </c>
    </row>
    <row r="385" spans="1:24" x14ac:dyDescent="0.65">
      <c r="A385" s="33" t="s">
        <v>601</v>
      </c>
      <c r="B385" s="34">
        <v>0.23699999999999999</v>
      </c>
      <c r="C385" s="7">
        <v>0.03</v>
      </c>
      <c r="D385" s="34">
        <v>3.066E-2</v>
      </c>
      <c r="E385" s="7">
        <v>9.7000000000000005E-4</v>
      </c>
      <c r="F385" s="34">
        <v>5.7000000000000002E-2</v>
      </c>
      <c r="G385" s="7">
        <v>7.4999999999999997E-3</v>
      </c>
      <c r="H385" s="35">
        <v>213</v>
      </c>
      <c r="I385" s="7">
        <v>25</v>
      </c>
      <c r="J385" s="35">
        <v>194.6</v>
      </c>
      <c r="K385" s="7">
        <v>6.1</v>
      </c>
      <c r="L385" s="35">
        <v>360</v>
      </c>
      <c r="M385" s="7">
        <v>260</v>
      </c>
      <c r="N385" s="4" t="str">
        <f t="shared" si="30"/>
        <v>NA</v>
      </c>
      <c r="O385" s="4">
        <f t="shared" si="31"/>
        <v>8.63849765258216</v>
      </c>
      <c r="P385" s="8">
        <f t="shared" si="32"/>
        <v>194.6</v>
      </c>
      <c r="Q385" s="8">
        <f t="shared" si="33"/>
        <v>6.1</v>
      </c>
      <c r="R385" s="36">
        <v>193</v>
      </c>
      <c r="S385" s="7">
        <v>6.6</v>
      </c>
      <c r="T385" s="36">
        <v>193.1</v>
      </c>
      <c r="U385" s="7">
        <v>6.6</v>
      </c>
      <c r="V385" s="36">
        <v>195</v>
      </c>
      <c r="W385" s="7">
        <v>6.2</v>
      </c>
      <c r="X385" s="37">
        <f t="shared" si="34"/>
        <v>0.974358974358978</v>
      </c>
    </row>
    <row r="386" spans="1:24" x14ac:dyDescent="0.65">
      <c r="A386" s="33" t="s">
        <v>602</v>
      </c>
      <c r="B386" s="34">
        <v>0.38</v>
      </c>
      <c r="C386" s="7">
        <v>0.13</v>
      </c>
      <c r="D386" s="34">
        <v>3.3000000000000002E-2</v>
      </c>
      <c r="E386" s="7">
        <v>2.0999999999999999E-3</v>
      </c>
      <c r="F386" s="34">
        <v>8.4000000000000005E-2</v>
      </c>
      <c r="G386" s="7">
        <v>2.8000000000000001E-2</v>
      </c>
      <c r="H386" s="35">
        <v>290</v>
      </c>
      <c r="I386" s="7">
        <v>100</v>
      </c>
      <c r="J386" s="35">
        <v>209</v>
      </c>
      <c r="K386" s="7">
        <v>13</v>
      </c>
      <c r="L386" s="35">
        <v>500</v>
      </c>
      <c r="M386" s="7">
        <v>690</v>
      </c>
      <c r="N386" s="4" t="str">
        <f t="shared" ref="N386:N430" si="35">IF(J386&gt;500,100 - (100 *J386/L386),"NA")</f>
        <v>NA</v>
      </c>
      <c r="O386" s="4">
        <f t="shared" ref="O386:O430" si="36">100-(100*J386/H386)</f>
        <v>27.931034482758619</v>
      </c>
      <c r="P386" s="8">
        <f t="shared" ref="P386:P449" si="37">IF(N386="NA",J386,IF(N386&lt;20,IF(N386&gt;-5,IF(J386&gt;1200,L386,J386),"discordant"),"discordant"))</f>
        <v>209</v>
      </c>
      <c r="Q386" s="8">
        <f t="shared" ref="Q386:Q449" si="38">IF(N386="NA",K386,IF(N386&lt;20,IF(N386&gt;-5,IF(J386&gt;1200,M386,K386),"discordant"),"discordant"))</f>
        <v>13</v>
      </c>
      <c r="R386" s="36">
        <v>201</v>
      </c>
      <c r="S386" s="7">
        <v>14</v>
      </c>
      <c r="T386" s="36">
        <v>199</v>
      </c>
      <c r="U386" s="7">
        <v>15</v>
      </c>
      <c r="V386" s="36">
        <v>209</v>
      </c>
      <c r="W386" s="7">
        <v>13</v>
      </c>
      <c r="X386" s="37">
        <f t="shared" ref="X386:X449" si="39">100 - (100 *T386/V386)</f>
        <v>4.7846889952153049</v>
      </c>
    </row>
    <row r="387" spans="1:24" x14ac:dyDescent="0.65">
      <c r="A387" s="33" t="s">
        <v>603</v>
      </c>
      <c r="B387" s="34">
        <v>0.24099999999999999</v>
      </c>
      <c r="C387" s="7">
        <v>3.1E-2</v>
      </c>
      <c r="D387" s="34">
        <v>3.49E-2</v>
      </c>
      <c r="E387" s="7">
        <v>1E-3</v>
      </c>
      <c r="F387" s="34">
        <v>5.1299999999999998E-2</v>
      </c>
      <c r="G387" s="7">
        <v>6.8999999999999999E-3</v>
      </c>
      <c r="H387" s="35">
        <v>215</v>
      </c>
      <c r="I387" s="7">
        <v>25</v>
      </c>
      <c r="J387" s="35">
        <v>221.4</v>
      </c>
      <c r="K387" s="7">
        <v>6.4</v>
      </c>
      <c r="L387" s="35">
        <v>180</v>
      </c>
      <c r="M387" s="7">
        <v>250</v>
      </c>
      <c r="N387" s="4" t="str">
        <f t="shared" si="35"/>
        <v>NA</v>
      </c>
      <c r="O387" s="4">
        <f t="shared" si="36"/>
        <v>-2.9767441860465169</v>
      </c>
      <c r="P387" s="8">
        <f t="shared" si="37"/>
        <v>221.4</v>
      </c>
      <c r="Q387" s="8">
        <f t="shared" si="38"/>
        <v>6.4</v>
      </c>
      <c r="R387" s="36">
        <v>220.7</v>
      </c>
      <c r="S387" s="7">
        <v>7.2</v>
      </c>
      <c r="T387" s="36">
        <v>221.5</v>
      </c>
      <c r="U387" s="7">
        <v>7.3</v>
      </c>
      <c r="V387" s="36">
        <v>218</v>
      </c>
      <c r="W387" s="7">
        <v>7.7</v>
      </c>
      <c r="X387" s="37">
        <f t="shared" si="39"/>
        <v>-1.6055045871559628</v>
      </c>
    </row>
    <row r="388" spans="1:24" x14ac:dyDescent="0.65">
      <c r="A388" s="33" t="s">
        <v>604</v>
      </c>
      <c r="B388" s="34">
        <v>0.32900000000000001</v>
      </c>
      <c r="C388" s="7">
        <v>1.7000000000000001E-2</v>
      </c>
      <c r="D388" s="34">
        <v>4.6640000000000001E-2</v>
      </c>
      <c r="E388" s="7">
        <v>6.6E-4</v>
      </c>
      <c r="F388" s="34">
        <v>5.1799999999999999E-2</v>
      </c>
      <c r="G388" s="7">
        <v>3.0000000000000001E-3</v>
      </c>
      <c r="H388" s="35">
        <v>291</v>
      </c>
      <c r="I388" s="7">
        <v>14</v>
      </c>
      <c r="J388" s="35">
        <v>293.89999999999998</v>
      </c>
      <c r="K388" s="7">
        <v>4.0999999999999996</v>
      </c>
      <c r="L388" s="35">
        <v>280</v>
      </c>
      <c r="M388" s="7">
        <v>120</v>
      </c>
      <c r="N388" s="4" t="str">
        <f t="shared" si="35"/>
        <v>NA</v>
      </c>
      <c r="O388" s="4">
        <f t="shared" si="36"/>
        <v>-0.99656357388315087</v>
      </c>
      <c r="P388" s="8">
        <f t="shared" si="37"/>
        <v>293.89999999999998</v>
      </c>
      <c r="Q388" s="8">
        <f t="shared" si="38"/>
        <v>4.0999999999999996</v>
      </c>
      <c r="R388" s="36">
        <v>289.8</v>
      </c>
      <c r="S388" s="7">
        <v>4.8</v>
      </c>
      <c r="T388" s="36">
        <v>293.7</v>
      </c>
      <c r="U388" s="7">
        <v>4.7</v>
      </c>
      <c r="V388" s="36">
        <v>264</v>
      </c>
      <c r="W388" s="7">
        <v>18</v>
      </c>
      <c r="X388" s="37">
        <f t="shared" si="39"/>
        <v>-11.25</v>
      </c>
    </row>
    <row r="389" spans="1:24" x14ac:dyDescent="0.65">
      <c r="A389" s="33" t="s">
        <v>605</v>
      </c>
      <c r="B389" s="34">
        <v>0.191</v>
      </c>
      <c r="C389" s="7">
        <v>1.2E-2</v>
      </c>
      <c r="D389" s="34">
        <v>2.801E-2</v>
      </c>
      <c r="E389" s="7">
        <v>4.0999999999999999E-4</v>
      </c>
      <c r="F389" s="34">
        <v>0.05</v>
      </c>
      <c r="G389" s="7">
        <v>2.8999999999999998E-3</v>
      </c>
      <c r="H389" s="35">
        <v>176.7</v>
      </c>
      <c r="I389" s="7">
        <v>9.8000000000000007</v>
      </c>
      <c r="J389" s="35">
        <v>178.1</v>
      </c>
      <c r="K389" s="7">
        <v>2.6</v>
      </c>
      <c r="L389" s="35">
        <v>180</v>
      </c>
      <c r="M389" s="7">
        <v>120</v>
      </c>
      <c r="N389" s="4" t="str">
        <f t="shared" si="35"/>
        <v>NA</v>
      </c>
      <c r="O389" s="4">
        <f t="shared" si="36"/>
        <v>-0.79230333899265304</v>
      </c>
      <c r="P389" s="8">
        <f t="shared" si="37"/>
        <v>178.1</v>
      </c>
      <c r="Q389" s="8">
        <f t="shared" si="38"/>
        <v>2.6</v>
      </c>
      <c r="R389" s="36">
        <v>177.6</v>
      </c>
      <c r="S389" s="7">
        <v>2.9</v>
      </c>
      <c r="T389" s="36">
        <v>178.1</v>
      </c>
      <c r="U389" s="7">
        <v>2.7</v>
      </c>
      <c r="V389" s="36">
        <v>178.6</v>
      </c>
      <c r="W389" s="7">
        <v>2.5</v>
      </c>
      <c r="X389" s="37">
        <f t="shared" si="39"/>
        <v>0.27995520716685007</v>
      </c>
    </row>
    <row r="390" spans="1:24" x14ac:dyDescent="0.65">
      <c r="A390" s="33" t="s">
        <v>606</v>
      </c>
      <c r="B390" s="34">
        <v>0.25800000000000001</v>
      </c>
      <c r="C390" s="7">
        <v>1.2E-2</v>
      </c>
      <c r="D390" s="34">
        <v>3.6400000000000002E-2</v>
      </c>
      <c r="E390" s="7">
        <v>5.1000000000000004E-4</v>
      </c>
      <c r="F390" s="34">
        <v>5.1900000000000002E-2</v>
      </c>
      <c r="G390" s="7">
        <v>2.2000000000000001E-3</v>
      </c>
      <c r="H390" s="35">
        <v>232.5</v>
      </c>
      <c r="I390" s="7">
        <v>9.3000000000000007</v>
      </c>
      <c r="J390" s="35">
        <v>230.5</v>
      </c>
      <c r="K390" s="7">
        <v>3.2</v>
      </c>
      <c r="L390" s="35">
        <v>265</v>
      </c>
      <c r="M390" s="7">
        <v>92</v>
      </c>
      <c r="N390" s="4" t="str">
        <f t="shared" si="35"/>
        <v>NA</v>
      </c>
      <c r="O390" s="4">
        <f t="shared" si="36"/>
        <v>0.8602150537634401</v>
      </c>
      <c r="P390" s="8">
        <f t="shared" si="37"/>
        <v>230.5</v>
      </c>
      <c r="Q390" s="8">
        <f t="shared" si="38"/>
        <v>3.2</v>
      </c>
      <c r="R390" s="36">
        <v>228.3</v>
      </c>
      <c r="S390" s="7">
        <v>3.6</v>
      </c>
      <c r="T390" s="36">
        <v>230.2</v>
      </c>
      <c r="U390" s="7">
        <v>3.3</v>
      </c>
      <c r="V390" s="36">
        <v>223.8</v>
      </c>
      <c r="W390" s="7">
        <v>8.6</v>
      </c>
      <c r="X390" s="37">
        <f t="shared" si="39"/>
        <v>-2.8596961572832811</v>
      </c>
    </row>
    <row r="391" spans="1:24" x14ac:dyDescent="0.65">
      <c r="A391" s="33" t="s">
        <v>607</v>
      </c>
      <c r="B391" s="34">
        <v>1.5860000000000001</v>
      </c>
      <c r="C391" s="7">
        <v>5.7000000000000002E-2</v>
      </c>
      <c r="D391" s="34">
        <v>0.1613</v>
      </c>
      <c r="E391" s="7">
        <v>2.0999999999999999E-3</v>
      </c>
      <c r="F391" s="34">
        <v>7.22E-2</v>
      </c>
      <c r="G391" s="7">
        <v>2.5000000000000001E-3</v>
      </c>
      <c r="H391" s="35">
        <v>967</v>
      </c>
      <c r="I391" s="7">
        <v>24</v>
      </c>
      <c r="J391" s="35">
        <v>964</v>
      </c>
      <c r="K391" s="7">
        <v>12</v>
      </c>
      <c r="L391" s="35">
        <v>973</v>
      </c>
      <c r="M391" s="7">
        <v>71</v>
      </c>
      <c r="N391" s="4">
        <f t="shared" si="35"/>
        <v>0.92497430626927724</v>
      </c>
      <c r="O391" s="4">
        <f t="shared" si="36"/>
        <v>0.31023784901758233</v>
      </c>
      <c r="P391" s="8">
        <f t="shared" si="37"/>
        <v>964</v>
      </c>
      <c r="Q391" s="8">
        <f t="shared" si="38"/>
        <v>12</v>
      </c>
      <c r="R391" s="36">
        <v>932</v>
      </c>
      <c r="S391" s="7">
        <v>15</v>
      </c>
      <c r="T391" s="36">
        <v>959</v>
      </c>
      <c r="U391" s="7">
        <v>12</v>
      </c>
      <c r="V391" s="36">
        <v>868</v>
      </c>
      <c r="W391" s="7">
        <v>42</v>
      </c>
      <c r="X391" s="37">
        <f t="shared" si="39"/>
        <v>-10.483870967741936</v>
      </c>
    </row>
    <row r="392" spans="1:24" x14ac:dyDescent="0.65">
      <c r="A392" s="33" t="s">
        <v>608</v>
      </c>
      <c r="B392" s="34">
        <v>0.35899999999999999</v>
      </c>
      <c r="C392" s="7">
        <v>1.7000000000000001E-2</v>
      </c>
      <c r="D392" s="34">
        <v>5.042E-2</v>
      </c>
      <c r="E392" s="7">
        <v>6.4999999999999997E-4</v>
      </c>
      <c r="F392" s="34">
        <v>5.21E-2</v>
      </c>
      <c r="G392" s="7">
        <v>2.5999999999999999E-3</v>
      </c>
      <c r="H392" s="35">
        <v>311</v>
      </c>
      <c r="I392" s="7">
        <v>13</v>
      </c>
      <c r="J392" s="35">
        <v>317.10000000000002</v>
      </c>
      <c r="K392" s="7">
        <v>4</v>
      </c>
      <c r="L392" s="35">
        <v>270</v>
      </c>
      <c r="M392" s="7">
        <v>100</v>
      </c>
      <c r="N392" s="4" t="str">
        <f t="shared" si="35"/>
        <v>NA</v>
      </c>
      <c r="O392" s="4">
        <f t="shared" si="36"/>
        <v>-1.9614147909967983</v>
      </c>
      <c r="P392" s="8">
        <f t="shared" si="37"/>
        <v>317.10000000000002</v>
      </c>
      <c r="Q392" s="8">
        <f t="shared" si="38"/>
        <v>4</v>
      </c>
      <c r="R392" s="36">
        <v>311.3</v>
      </c>
      <c r="S392" s="7">
        <v>4.7</v>
      </c>
      <c r="T392" s="36">
        <v>317</v>
      </c>
      <c r="U392" s="7">
        <v>4.4000000000000004</v>
      </c>
      <c r="V392" s="36">
        <v>279</v>
      </c>
      <c r="W392" s="7">
        <v>21</v>
      </c>
      <c r="X392" s="37">
        <f t="shared" si="39"/>
        <v>-13.620071684587813</v>
      </c>
    </row>
    <row r="393" spans="1:24" x14ac:dyDescent="0.65">
      <c r="A393" s="33" t="s">
        <v>609</v>
      </c>
      <c r="B393" s="34">
        <v>0.34499999999999997</v>
      </c>
      <c r="C393" s="7">
        <v>8.5000000000000006E-3</v>
      </c>
      <c r="D393" s="34">
        <v>4.8469999999999999E-2</v>
      </c>
      <c r="E393" s="7">
        <v>4.8999999999999998E-4</v>
      </c>
      <c r="F393" s="34">
        <v>5.1799999999999999E-2</v>
      </c>
      <c r="G393" s="7">
        <v>1.2999999999999999E-3</v>
      </c>
      <c r="H393" s="35">
        <v>300.7</v>
      </c>
      <c r="I393" s="7">
        <v>6.4</v>
      </c>
      <c r="J393" s="35">
        <v>305.10000000000002</v>
      </c>
      <c r="K393" s="7">
        <v>3</v>
      </c>
      <c r="L393" s="35">
        <v>268</v>
      </c>
      <c r="M393" s="7">
        <v>56</v>
      </c>
      <c r="N393" s="4" t="str">
        <f t="shared" si="35"/>
        <v>NA</v>
      </c>
      <c r="O393" s="4">
        <f t="shared" si="36"/>
        <v>-1.4632524110409264</v>
      </c>
      <c r="P393" s="8">
        <f t="shared" si="37"/>
        <v>305.10000000000002</v>
      </c>
      <c r="Q393" s="8">
        <f t="shared" si="38"/>
        <v>3</v>
      </c>
      <c r="R393" s="36">
        <v>297.2</v>
      </c>
      <c r="S393" s="7">
        <v>3</v>
      </c>
      <c r="T393" s="36">
        <v>304.2</v>
      </c>
      <c r="U393" s="7">
        <v>2.9</v>
      </c>
      <c r="V393" s="36">
        <v>245</v>
      </c>
      <c r="W393" s="7">
        <v>24</v>
      </c>
      <c r="X393" s="37">
        <f t="shared" si="39"/>
        <v>-24.163265306122454</v>
      </c>
    </row>
    <row r="394" spans="1:24" x14ac:dyDescent="0.65">
      <c r="A394" s="33" t="s">
        <v>610</v>
      </c>
      <c r="B394" s="34">
        <v>1.0189999999999999</v>
      </c>
      <c r="C394" s="7">
        <v>4.5999999999999999E-2</v>
      </c>
      <c r="D394" s="34">
        <v>0.11550000000000001</v>
      </c>
      <c r="E394" s="7">
        <v>3.5000000000000001E-3</v>
      </c>
      <c r="F394" s="34">
        <v>6.4000000000000001E-2</v>
      </c>
      <c r="G394" s="7">
        <v>2.3999999999999998E-3</v>
      </c>
      <c r="H394" s="35">
        <v>712</v>
      </c>
      <c r="I394" s="7">
        <v>23</v>
      </c>
      <c r="J394" s="35">
        <v>705</v>
      </c>
      <c r="K394" s="7">
        <v>20</v>
      </c>
      <c r="L394" s="35">
        <v>730</v>
      </c>
      <c r="M394" s="7">
        <v>79</v>
      </c>
      <c r="N394" s="4">
        <f t="shared" si="35"/>
        <v>3.4246575342465775</v>
      </c>
      <c r="O394" s="4">
        <f t="shared" si="36"/>
        <v>0.9831460674157313</v>
      </c>
      <c r="P394" s="8">
        <f t="shared" si="37"/>
        <v>705</v>
      </c>
      <c r="Q394" s="8">
        <f t="shared" si="38"/>
        <v>20</v>
      </c>
      <c r="R394" s="36">
        <v>685</v>
      </c>
      <c r="S394" s="7">
        <v>19</v>
      </c>
      <c r="T394" s="36">
        <v>702</v>
      </c>
      <c r="U394" s="7">
        <v>21</v>
      </c>
      <c r="V394" s="36">
        <v>629</v>
      </c>
      <c r="W394" s="7">
        <v>45</v>
      </c>
      <c r="X394" s="37">
        <f t="shared" si="39"/>
        <v>-11.605723370429246</v>
      </c>
    </row>
    <row r="395" spans="1:24" x14ac:dyDescent="0.65">
      <c r="A395" s="33" t="s">
        <v>611</v>
      </c>
      <c r="B395" s="34">
        <v>0.1736</v>
      </c>
      <c r="C395" s="7">
        <v>4.7000000000000002E-3</v>
      </c>
      <c r="D395" s="34">
        <v>2.5739999999999999E-2</v>
      </c>
      <c r="E395" s="7">
        <v>2.9999999999999997E-4</v>
      </c>
      <c r="F395" s="34">
        <v>4.8599999999999997E-2</v>
      </c>
      <c r="G395" s="7">
        <v>1.4E-3</v>
      </c>
      <c r="H395" s="35">
        <v>162.4</v>
      </c>
      <c r="I395" s="7">
        <v>4.0999999999999996</v>
      </c>
      <c r="J395" s="35">
        <v>163.80000000000001</v>
      </c>
      <c r="K395" s="7">
        <v>1.9</v>
      </c>
      <c r="L395" s="35">
        <v>130</v>
      </c>
      <c r="M395" s="7">
        <v>61</v>
      </c>
      <c r="N395" s="4" t="str">
        <f t="shared" si="35"/>
        <v>NA</v>
      </c>
      <c r="O395" s="4">
        <f t="shared" si="36"/>
        <v>-0.86206896551725265</v>
      </c>
      <c r="P395" s="8">
        <f t="shared" si="37"/>
        <v>163.80000000000001</v>
      </c>
      <c r="Q395" s="8">
        <f t="shared" si="38"/>
        <v>1.9</v>
      </c>
      <c r="R395" s="36">
        <v>163.1</v>
      </c>
      <c r="S395" s="7">
        <v>2</v>
      </c>
      <c r="T395" s="36">
        <v>163.9</v>
      </c>
      <c r="U395" s="7">
        <v>2</v>
      </c>
      <c r="V395" s="36">
        <v>150.1</v>
      </c>
      <c r="W395" s="7">
        <v>9.9</v>
      </c>
      <c r="X395" s="37">
        <f t="shared" si="39"/>
        <v>-9.1938707528314438</v>
      </c>
    </row>
    <row r="396" spans="1:24" x14ac:dyDescent="0.65">
      <c r="A396" s="33" t="s">
        <v>612</v>
      </c>
      <c r="B396" s="34">
        <v>0.1772</v>
      </c>
      <c r="C396" s="7">
        <v>9.4000000000000004E-3</v>
      </c>
      <c r="D396" s="34">
        <v>2.5190000000000001E-2</v>
      </c>
      <c r="E396" s="7">
        <v>3.3E-4</v>
      </c>
      <c r="F396" s="34">
        <v>5.0500000000000003E-2</v>
      </c>
      <c r="G396" s="7">
        <v>2.5999999999999999E-3</v>
      </c>
      <c r="H396" s="35">
        <v>165.3</v>
      </c>
      <c r="I396" s="7">
        <v>8.1</v>
      </c>
      <c r="J396" s="35">
        <v>160.4</v>
      </c>
      <c r="K396" s="7">
        <v>2.1</v>
      </c>
      <c r="L396" s="35">
        <v>210</v>
      </c>
      <c r="M396" s="7">
        <v>100</v>
      </c>
      <c r="N396" s="4" t="str">
        <f t="shared" si="35"/>
        <v>NA</v>
      </c>
      <c r="O396" s="4">
        <f t="shared" si="36"/>
        <v>2.9643073200242043</v>
      </c>
      <c r="P396" s="8">
        <f t="shared" si="37"/>
        <v>160.4</v>
      </c>
      <c r="Q396" s="8">
        <f t="shared" si="38"/>
        <v>2.1</v>
      </c>
      <c r="R396" s="36">
        <v>159.6</v>
      </c>
      <c r="S396" s="7">
        <v>2.2999999999999998</v>
      </c>
      <c r="T396" s="36">
        <v>160</v>
      </c>
      <c r="U396" s="7">
        <v>2.2000000000000002</v>
      </c>
      <c r="V396" s="36">
        <v>157.80000000000001</v>
      </c>
      <c r="W396" s="7">
        <v>4.8</v>
      </c>
      <c r="X396" s="37">
        <f t="shared" si="39"/>
        <v>-1.3941698352344645</v>
      </c>
    </row>
    <row r="397" spans="1:24" x14ac:dyDescent="0.65">
      <c r="A397" s="33" t="s">
        <v>613</v>
      </c>
      <c r="B397" s="34">
        <v>1.764</v>
      </c>
      <c r="C397" s="7">
        <v>3.7999999999999999E-2</v>
      </c>
      <c r="D397" s="34">
        <v>0.1726</v>
      </c>
      <c r="E397" s="7">
        <v>1.8E-3</v>
      </c>
      <c r="F397" s="34">
        <v>7.3200000000000001E-2</v>
      </c>
      <c r="G397" s="7">
        <v>1.6000000000000001E-3</v>
      </c>
      <c r="H397" s="35">
        <v>1031</v>
      </c>
      <c r="I397" s="7">
        <v>14</v>
      </c>
      <c r="J397" s="35">
        <v>1026</v>
      </c>
      <c r="K397" s="7">
        <v>10</v>
      </c>
      <c r="L397" s="35">
        <v>1012</v>
      </c>
      <c r="M397" s="7">
        <v>45</v>
      </c>
      <c r="N397" s="4">
        <f t="shared" si="35"/>
        <v>-1.3833992094861713</v>
      </c>
      <c r="O397" s="4">
        <f t="shared" si="36"/>
        <v>0.48496605237633617</v>
      </c>
      <c r="P397" s="8">
        <f t="shared" si="37"/>
        <v>1026</v>
      </c>
      <c r="Q397" s="8">
        <f t="shared" si="38"/>
        <v>10</v>
      </c>
      <c r="R397" s="36">
        <v>1011</v>
      </c>
      <c r="S397" s="7">
        <v>13</v>
      </c>
      <c r="T397" s="36">
        <v>1024</v>
      </c>
      <c r="U397" s="7">
        <v>11</v>
      </c>
      <c r="V397" s="36">
        <v>970</v>
      </c>
      <c r="W397" s="7">
        <v>29</v>
      </c>
      <c r="X397" s="37">
        <f t="shared" si="39"/>
        <v>-5.5670103092783449</v>
      </c>
    </row>
    <row r="398" spans="1:24" x14ac:dyDescent="0.65">
      <c r="A398" s="33" t="s">
        <v>614</v>
      </c>
      <c r="B398" s="34">
        <v>0.30099999999999999</v>
      </c>
      <c r="C398" s="7">
        <v>0.01</v>
      </c>
      <c r="D398" s="34">
        <v>4.2360000000000002E-2</v>
      </c>
      <c r="E398" s="7">
        <v>4.0999999999999999E-4</v>
      </c>
      <c r="F398" s="34">
        <v>5.0599999999999999E-2</v>
      </c>
      <c r="G398" s="7">
        <v>1.6999999999999999E-3</v>
      </c>
      <c r="H398" s="35">
        <v>266.7</v>
      </c>
      <c r="I398" s="7">
        <v>7.7</v>
      </c>
      <c r="J398" s="35">
        <v>267.39999999999998</v>
      </c>
      <c r="K398" s="7">
        <v>2.6</v>
      </c>
      <c r="L398" s="35">
        <v>213</v>
      </c>
      <c r="M398" s="7">
        <v>71</v>
      </c>
      <c r="N398" s="4" t="str">
        <f t="shared" si="35"/>
        <v>NA</v>
      </c>
      <c r="O398" s="4">
        <f t="shared" si="36"/>
        <v>-0.26246719160104703</v>
      </c>
      <c r="P398" s="8">
        <f t="shared" si="37"/>
        <v>267.39999999999998</v>
      </c>
      <c r="Q398" s="8">
        <f t="shared" si="38"/>
        <v>2.6</v>
      </c>
      <c r="R398" s="36">
        <v>264.60000000000002</v>
      </c>
      <c r="S398" s="7">
        <v>2.6</v>
      </c>
      <c r="T398" s="36">
        <v>267.3</v>
      </c>
      <c r="U398" s="7">
        <v>2.7</v>
      </c>
      <c r="V398" s="36">
        <v>225</v>
      </c>
      <c r="W398" s="7">
        <v>20</v>
      </c>
      <c r="X398" s="37">
        <f t="shared" si="39"/>
        <v>-18.799999999999997</v>
      </c>
    </row>
    <row r="399" spans="1:24" x14ac:dyDescent="0.65">
      <c r="A399" s="33" t="s">
        <v>615</v>
      </c>
      <c r="B399" s="34">
        <v>0.38400000000000001</v>
      </c>
      <c r="C399" s="7">
        <v>1.4999999999999999E-2</v>
      </c>
      <c r="D399" s="34">
        <v>5.1389999999999998E-2</v>
      </c>
      <c r="E399" s="7">
        <v>7.5000000000000002E-4</v>
      </c>
      <c r="F399" s="34">
        <v>5.3199999999999997E-2</v>
      </c>
      <c r="G399" s="7">
        <v>2E-3</v>
      </c>
      <c r="H399" s="35">
        <v>329</v>
      </c>
      <c r="I399" s="7">
        <v>11</v>
      </c>
      <c r="J399" s="35">
        <v>323</v>
      </c>
      <c r="K399" s="7">
        <v>4.5999999999999996</v>
      </c>
      <c r="L399" s="35">
        <v>321</v>
      </c>
      <c r="M399" s="7">
        <v>81</v>
      </c>
      <c r="N399" s="4" t="str">
        <f t="shared" si="35"/>
        <v>NA</v>
      </c>
      <c r="O399" s="4">
        <f t="shared" si="36"/>
        <v>1.8237082066869306</v>
      </c>
      <c r="P399" s="8">
        <f t="shared" si="37"/>
        <v>323</v>
      </c>
      <c r="Q399" s="8">
        <f t="shared" si="38"/>
        <v>4.5999999999999996</v>
      </c>
      <c r="R399" s="36">
        <v>317.8</v>
      </c>
      <c r="S399" s="7">
        <v>4.9000000000000004</v>
      </c>
      <c r="T399" s="36">
        <v>322.2</v>
      </c>
      <c r="U399" s="7">
        <v>4.7</v>
      </c>
      <c r="V399" s="36">
        <v>268</v>
      </c>
      <c r="W399" s="7">
        <v>25</v>
      </c>
      <c r="X399" s="37">
        <f t="shared" si="39"/>
        <v>-20.223880597014926</v>
      </c>
    </row>
    <row r="400" spans="1:24" x14ac:dyDescent="0.65">
      <c r="A400" s="33" t="s">
        <v>616</v>
      </c>
      <c r="B400" s="34">
        <v>0.28699999999999998</v>
      </c>
      <c r="C400" s="7">
        <v>1.6E-2</v>
      </c>
      <c r="D400" s="34">
        <v>3.7330000000000002E-2</v>
      </c>
      <c r="E400" s="7">
        <v>6.8000000000000005E-4</v>
      </c>
      <c r="F400" s="34">
        <v>5.5E-2</v>
      </c>
      <c r="G400" s="7">
        <v>3.5000000000000001E-3</v>
      </c>
      <c r="H400" s="35">
        <v>255</v>
      </c>
      <c r="I400" s="7">
        <v>13</v>
      </c>
      <c r="J400" s="35">
        <v>236.2</v>
      </c>
      <c r="K400" s="7">
        <v>4.2</v>
      </c>
      <c r="L400" s="35">
        <v>390</v>
      </c>
      <c r="M400" s="7">
        <v>140</v>
      </c>
      <c r="N400" s="4" t="str">
        <f t="shared" si="35"/>
        <v>NA</v>
      </c>
      <c r="O400" s="4">
        <f t="shared" si="36"/>
        <v>7.3725490196078454</v>
      </c>
      <c r="P400" s="8">
        <f t="shared" si="37"/>
        <v>236.2</v>
      </c>
      <c r="Q400" s="8">
        <f t="shared" si="38"/>
        <v>4.2</v>
      </c>
      <c r="R400" s="36">
        <v>233.1</v>
      </c>
      <c r="S400" s="7">
        <v>4.8</v>
      </c>
      <c r="T400" s="36">
        <v>234.5</v>
      </c>
      <c r="U400" s="7">
        <v>4.9000000000000004</v>
      </c>
      <c r="V400" s="36">
        <v>216</v>
      </c>
      <c r="W400" s="7">
        <v>13</v>
      </c>
      <c r="X400" s="37">
        <f t="shared" si="39"/>
        <v>-8.5648148148148096</v>
      </c>
    </row>
    <row r="401" spans="1:25" x14ac:dyDescent="0.65">
      <c r="A401" s="33" t="s">
        <v>617</v>
      </c>
      <c r="B401" s="34">
        <v>1.6459999999999999</v>
      </c>
      <c r="C401" s="7">
        <v>4.1000000000000002E-2</v>
      </c>
      <c r="D401" s="34">
        <v>0.16389999999999999</v>
      </c>
      <c r="E401" s="7">
        <v>1.9E-3</v>
      </c>
      <c r="F401" s="34">
        <v>7.17E-2</v>
      </c>
      <c r="G401" s="7">
        <v>1.8E-3</v>
      </c>
      <c r="H401" s="35">
        <v>987</v>
      </c>
      <c r="I401" s="7">
        <v>16</v>
      </c>
      <c r="J401" s="35">
        <v>978</v>
      </c>
      <c r="K401" s="7">
        <v>11</v>
      </c>
      <c r="L401" s="35">
        <v>968</v>
      </c>
      <c r="M401" s="7">
        <v>51</v>
      </c>
      <c r="N401" s="4">
        <f t="shared" si="35"/>
        <v>-1.0330578512396755</v>
      </c>
      <c r="O401" s="4">
        <f t="shared" si="36"/>
        <v>0.91185410334345818</v>
      </c>
      <c r="P401" s="8">
        <f t="shared" si="37"/>
        <v>978</v>
      </c>
      <c r="Q401" s="8">
        <f t="shared" si="38"/>
        <v>11</v>
      </c>
      <c r="R401" s="36">
        <v>959</v>
      </c>
      <c r="S401" s="7">
        <v>12</v>
      </c>
      <c r="T401" s="36">
        <v>975</v>
      </c>
      <c r="U401" s="7">
        <v>11</v>
      </c>
      <c r="V401" s="36">
        <v>918</v>
      </c>
      <c r="W401" s="7">
        <v>24</v>
      </c>
      <c r="X401" s="37">
        <f t="shared" si="39"/>
        <v>-6.2091503267973849</v>
      </c>
    </row>
    <row r="402" spans="1:25" x14ac:dyDescent="0.65">
      <c r="A402" s="33" t="s">
        <v>618</v>
      </c>
      <c r="B402" s="34">
        <v>1.7050000000000001</v>
      </c>
      <c r="C402" s="7">
        <v>3.6999999999999998E-2</v>
      </c>
      <c r="D402" s="34">
        <v>0.1681</v>
      </c>
      <c r="E402" s="7">
        <v>1.6000000000000001E-3</v>
      </c>
      <c r="F402" s="34">
        <v>7.2900000000000006E-2</v>
      </c>
      <c r="G402" s="7">
        <v>1.6000000000000001E-3</v>
      </c>
      <c r="H402" s="35">
        <v>1009</v>
      </c>
      <c r="I402" s="7">
        <v>14</v>
      </c>
      <c r="J402" s="35">
        <v>1001.8</v>
      </c>
      <c r="K402" s="7">
        <v>8.6</v>
      </c>
      <c r="L402" s="35">
        <v>1005</v>
      </c>
      <c r="M402" s="7">
        <v>44</v>
      </c>
      <c r="N402" s="4">
        <f t="shared" si="35"/>
        <v>0.31840796019901063</v>
      </c>
      <c r="O402" s="4">
        <f t="shared" si="36"/>
        <v>0.71357779980178293</v>
      </c>
      <c r="P402" s="8">
        <f t="shared" si="37"/>
        <v>1001.8</v>
      </c>
      <c r="Q402" s="8">
        <f t="shared" si="38"/>
        <v>8.6</v>
      </c>
      <c r="R402" s="36">
        <v>982.7</v>
      </c>
      <c r="S402" s="7">
        <v>8.3000000000000007</v>
      </c>
      <c r="T402" s="36">
        <v>998.8</v>
      </c>
      <c r="U402" s="7">
        <v>8.9</v>
      </c>
      <c r="V402" s="36">
        <v>949</v>
      </c>
      <c r="W402" s="7">
        <v>23</v>
      </c>
      <c r="X402" s="37">
        <f t="shared" si="39"/>
        <v>-5.2476290832455277</v>
      </c>
    </row>
    <row r="403" spans="1:25" x14ac:dyDescent="0.65">
      <c r="A403" s="33" t="s">
        <v>619</v>
      </c>
      <c r="B403" s="34">
        <v>1.8460000000000001</v>
      </c>
      <c r="C403" s="7">
        <v>6.9000000000000006E-2</v>
      </c>
      <c r="D403" s="34">
        <v>0.18279999999999999</v>
      </c>
      <c r="E403" s="7">
        <v>3.8999999999999998E-3</v>
      </c>
      <c r="F403" s="34">
        <v>7.1999999999999995E-2</v>
      </c>
      <c r="G403" s="7">
        <v>2E-3</v>
      </c>
      <c r="H403" s="35">
        <v>1067</v>
      </c>
      <c r="I403" s="7">
        <v>21</v>
      </c>
      <c r="J403" s="35">
        <v>1082</v>
      </c>
      <c r="K403" s="7">
        <v>21</v>
      </c>
      <c r="L403" s="35">
        <v>978</v>
      </c>
      <c r="M403" s="7">
        <v>56</v>
      </c>
      <c r="N403" s="4">
        <f t="shared" si="35"/>
        <v>-10.633946830265842</v>
      </c>
      <c r="O403" s="4">
        <f t="shared" si="36"/>
        <v>-1.4058106841611959</v>
      </c>
      <c r="P403" s="8" t="str">
        <f t="shared" si="37"/>
        <v>discordant</v>
      </c>
      <c r="Q403" s="8" t="str">
        <f t="shared" si="38"/>
        <v>discordant</v>
      </c>
      <c r="R403" s="36">
        <v>1052</v>
      </c>
      <c r="S403" s="7">
        <v>14</v>
      </c>
      <c r="T403" s="36">
        <v>1081</v>
      </c>
      <c r="U403" s="7">
        <v>21</v>
      </c>
      <c r="V403" s="36">
        <v>970</v>
      </c>
      <c r="W403" s="7">
        <v>34</v>
      </c>
      <c r="X403" s="37">
        <f t="shared" si="39"/>
        <v>-11.44329896907216</v>
      </c>
    </row>
    <row r="404" spans="1:25" x14ac:dyDescent="0.65">
      <c r="A404" s="33" t="s">
        <v>620</v>
      </c>
      <c r="B404" s="34">
        <v>1.76</v>
      </c>
      <c r="C404" s="7">
        <v>3.5000000000000003E-2</v>
      </c>
      <c r="D404" s="34">
        <v>0.17419999999999999</v>
      </c>
      <c r="E404" s="7">
        <v>2E-3</v>
      </c>
      <c r="F404" s="34">
        <v>7.3499999999999996E-2</v>
      </c>
      <c r="G404" s="7">
        <v>1.4E-3</v>
      </c>
      <c r="H404" s="35">
        <v>1030</v>
      </c>
      <c r="I404" s="7">
        <v>13</v>
      </c>
      <c r="J404" s="35">
        <v>1035</v>
      </c>
      <c r="K404" s="7">
        <v>11</v>
      </c>
      <c r="L404" s="35">
        <v>1023</v>
      </c>
      <c r="M404" s="7">
        <v>37</v>
      </c>
      <c r="N404" s="4">
        <f t="shared" si="35"/>
        <v>-1.1730205278592365</v>
      </c>
      <c r="O404" s="4">
        <f t="shared" si="36"/>
        <v>-0.48543689320388239</v>
      </c>
      <c r="P404" s="8">
        <f t="shared" si="37"/>
        <v>1035</v>
      </c>
      <c r="Q404" s="8">
        <f t="shared" si="38"/>
        <v>11</v>
      </c>
      <c r="R404" s="36">
        <v>1014</v>
      </c>
      <c r="S404" s="7">
        <v>11</v>
      </c>
      <c r="T404" s="36">
        <v>1033</v>
      </c>
      <c r="U404" s="7">
        <v>12</v>
      </c>
      <c r="V404" s="36">
        <v>975</v>
      </c>
      <c r="W404" s="7">
        <v>22</v>
      </c>
      <c r="X404" s="37">
        <f t="shared" si="39"/>
        <v>-5.9487179487179418</v>
      </c>
      <c r="Y404" s="37"/>
    </row>
    <row r="405" spans="1:25" x14ac:dyDescent="0.65">
      <c r="A405" s="33" t="s">
        <v>621</v>
      </c>
      <c r="B405" s="34">
        <v>0.47299999999999998</v>
      </c>
      <c r="C405" s="7">
        <v>1.7000000000000001E-2</v>
      </c>
      <c r="D405" s="34">
        <v>6.2350000000000003E-2</v>
      </c>
      <c r="E405" s="7">
        <v>7.2000000000000005E-4</v>
      </c>
      <c r="F405" s="34">
        <v>5.5500000000000001E-2</v>
      </c>
      <c r="G405" s="7">
        <v>1.9E-3</v>
      </c>
      <c r="H405" s="35">
        <v>393</v>
      </c>
      <c r="I405" s="7">
        <v>12</v>
      </c>
      <c r="J405" s="35">
        <v>389.9</v>
      </c>
      <c r="K405" s="7">
        <v>4.4000000000000004</v>
      </c>
      <c r="L405" s="35">
        <v>412</v>
      </c>
      <c r="M405" s="7">
        <v>76</v>
      </c>
      <c r="N405" s="4" t="str">
        <f t="shared" si="35"/>
        <v>NA</v>
      </c>
      <c r="O405" s="4">
        <f t="shared" si="36"/>
        <v>0.7888040712468154</v>
      </c>
      <c r="P405" s="8">
        <f t="shared" si="37"/>
        <v>389.9</v>
      </c>
      <c r="Q405" s="8">
        <f t="shared" si="38"/>
        <v>4.4000000000000004</v>
      </c>
      <c r="R405" s="36">
        <v>378.3</v>
      </c>
      <c r="S405" s="7">
        <v>5.3</v>
      </c>
      <c r="T405" s="36">
        <v>388.7</v>
      </c>
      <c r="U405" s="7">
        <v>4.5</v>
      </c>
      <c r="V405" s="36">
        <v>321</v>
      </c>
      <c r="W405" s="7">
        <v>26</v>
      </c>
      <c r="X405" s="37">
        <f t="shared" si="39"/>
        <v>-21.09034267912773</v>
      </c>
      <c r="Y405" s="37"/>
    </row>
    <row r="406" spans="1:25" x14ac:dyDescent="0.65">
      <c r="A406" s="33" t="s">
        <v>622</v>
      </c>
      <c r="B406" s="34">
        <v>0.42299999999999999</v>
      </c>
      <c r="C406" s="7">
        <v>1.2999999999999999E-2</v>
      </c>
      <c r="D406" s="34">
        <v>5.5500000000000001E-2</v>
      </c>
      <c r="E406" s="7">
        <v>1.2999999999999999E-3</v>
      </c>
      <c r="F406" s="34">
        <v>5.6000000000000001E-2</v>
      </c>
      <c r="G406" s="7">
        <v>1.5E-3</v>
      </c>
      <c r="H406" s="35">
        <v>357.8</v>
      </c>
      <c r="I406" s="7">
        <v>9.4</v>
      </c>
      <c r="J406" s="35">
        <v>348.1</v>
      </c>
      <c r="K406" s="7">
        <v>7.7</v>
      </c>
      <c r="L406" s="35">
        <v>438</v>
      </c>
      <c r="M406" s="7">
        <v>60</v>
      </c>
      <c r="N406" s="4" t="str">
        <f t="shared" si="35"/>
        <v>NA</v>
      </c>
      <c r="O406" s="4">
        <f t="shared" si="36"/>
        <v>2.7110117384013392</v>
      </c>
      <c r="P406" s="8">
        <f t="shared" si="37"/>
        <v>348.1</v>
      </c>
      <c r="Q406" s="8">
        <f t="shared" si="38"/>
        <v>7.7</v>
      </c>
      <c r="R406" s="36">
        <v>340.6</v>
      </c>
      <c r="S406" s="7">
        <v>7.7</v>
      </c>
      <c r="T406" s="36">
        <v>346.8</v>
      </c>
      <c r="U406" s="7">
        <v>7.8</v>
      </c>
      <c r="V406" s="36">
        <v>319</v>
      </c>
      <c r="W406" s="7">
        <v>16</v>
      </c>
      <c r="X406" s="37">
        <f t="shared" si="39"/>
        <v>-8.7147335423197489</v>
      </c>
      <c r="Y406" s="37"/>
    </row>
    <row r="407" spans="1:25" x14ac:dyDescent="0.65">
      <c r="A407" s="33" t="s">
        <v>623</v>
      </c>
      <c r="B407" s="34">
        <v>1.3260000000000001</v>
      </c>
      <c r="C407" s="7">
        <v>5.2999999999999999E-2</v>
      </c>
      <c r="D407" s="34">
        <v>0.1457</v>
      </c>
      <c r="E407" s="7">
        <v>2.3999999999999998E-3</v>
      </c>
      <c r="F407" s="34">
        <v>6.6600000000000006E-2</v>
      </c>
      <c r="G407" s="7">
        <v>2.5000000000000001E-3</v>
      </c>
      <c r="H407" s="35">
        <v>854</v>
      </c>
      <c r="I407" s="7">
        <v>23</v>
      </c>
      <c r="J407" s="35">
        <v>877</v>
      </c>
      <c r="K407" s="7">
        <v>13</v>
      </c>
      <c r="L407" s="35">
        <v>801</v>
      </c>
      <c r="M407" s="7">
        <v>83</v>
      </c>
      <c r="N407" s="4">
        <f t="shared" si="35"/>
        <v>-9.4881398252184823</v>
      </c>
      <c r="O407" s="4">
        <f t="shared" si="36"/>
        <v>-2.6932084309133444</v>
      </c>
      <c r="P407" s="8" t="str">
        <f t="shared" si="37"/>
        <v>discordant</v>
      </c>
      <c r="Q407" s="8" t="str">
        <f t="shared" si="38"/>
        <v>discordant</v>
      </c>
      <c r="R407" s="36">
        <v>836</v>
      </c>
      <c r="S407" s="7">
        <v>18</v>
      </c>
      <c r="T407" s="36">
        <v>875</v>
      </c>
      <c r="U407" s="7">
        <v>14</v>
      </c>
      <c r="V407" s="36">
        <v>741</v>
      </c>
      <c r="W407" s="7">
        <v>55</v>
      </c>
      <c r="X407" s="37">
        <f t="shared" si="39"/>
        <v>-18.083670715249667</v>
      </c>
      <c r="Y407" s="37"/>
    </row>
    <row r="408" spans="1:25" x14ac:dyDescent="0.65">
      <c r="A408" s="33" t="s">
        <v>624</v>
      </c>
      <c r="B408" s="34">
        <v>0.36499999999999999</v>
      </c>
      <c r="C408" s="7">
        <v>1.2E-2</v>
      </c>
      <c r="D408" s="34">
        <v>4.9000000000000002E-2</v>
      </c>
      <c r="E408" s="7">
        <v>1.1000000000000001E-3</v>
      </c>
      <c r="F408" s="34">
        <v>5.45E-2</v>
      </c>
      <c r="G408" s="7">
        <v>1.4E-3</v>
      </c>
      <c r="H408" s="35">
        <v>315.39999999999998</v>
      </c>
      <c r="I408" s="7">
        <v>8.8000000000000007</v>
      </c>
      <c r="J408" s="35">
        <v>308.10000000000002</v>
      </c>
      <c r="K408" s="7">
        <v>6.7</v>
      </c>
      <c r="L408" s="35">
        <v>378</v>
      </c>
      <c r="M408" s="7">
        <v>58</v>
      </c>
      <c r="N408" s="4" t="str">
        <f t="shared" si="35"/>
        <v>NA</v>
      </c>
      <c r="O408" s="4">
        <f t="shared" si="36"/>
        <v>2.3145212428661779</v>
      </c>
      <c r="P408" s="8">
        <f t="shared" si="37"/>
        <v>308.10000000000002</v>
      </c>
      <c r="Q408" s="8">
        <f t="shared" si="38"/>
        <v>6.7</v>
      </c>
      <c r="R408" s="36">
        <v>301.60000000000002</v>
      </c>
      <c r="S408" s="7">
        <v>6.5</v>
      </c>
      <c r="T408" s="36">
        <v>307.10000000000002</v>
      </c>
      <c r="U408" s="7">
        <v>6.7</v>
      </c>
      <c r="V408" s="36">
        <v>267</v>
      </c>
      <c r="W408" s="7">
        <v>23</v>
      </c>
      <c r="X408" s="37">
        <f t="shared" si="39"/>
        <v>-15.018726591760313</v>
      </c>
      <c r="Y408" s="37"/>
    </row>
    <row r="409" spans="1:25" x14ac:dyDescent="0.65">
      <c r="A409" s="33" t="s">
        <v>625</v>
      </c>
      <c r="B409" s="34">
        <v>0.79100000000000004</v>
      </c>
      <c r="C409" s="7">
        <v>3.7999999999999999E-2</v>
      </c>
      <c r="D409" s="34">
        <v>9.6299999999999997E-2</v>
      </c>
      <c r="E409" s="7">
        <v>1.4E-3</v>
      </c>
      <c r="F409" s="34">
        <v>5.9700000000000003E-2</v>
      </c>
      <c r="G409" s="7">
        <v>2.5999999999999999E-3</v>
      </c>
      <c r="H409" s="35">
        <v>589</v>
      </c>
      <c r="I409" s="7">
        <v>21</v>
      </c>
      <c r="J409" s="35">
        <v>592.5</v>
      </c>
      <c r="K409" s="7">
        <v>8.3000000000000007</v>
      </c>
      <c r="L409" s="35">
        <v>561</v>
      </c>
      <c r="M409" s="7">
        <v>92</v>
      </c>
      <c r="N409" s="4">
        <f t="shared" si="35"/>
        <v>-5.6149732620320805</v>
      </c>
      <c r="O409" s="4">
        <f t="shared" si="36"/>
        <v>-0.59422750424448623</v>
      </c>
      <c r="P409" s="8" t="str">
        <f t="shared" si="37"/>
        <v>discordant</v>
      </c>
      <c r="Q409" s="8" t="str">
        <f t="shared" si="38"/>
        <v>discordant</v>
      </c>
      <c r="R409" s="36">
        <v>563</v>
      </c>
      <c r="S409" s="7">
        <v>11</v>
      </c>
      <c r="T409" s="36">
        <v>588.20000000000005</v>
      </c>
      <c r="U409" s="7">
        <v>7.6</v>
      </c>
      <c r="V409" s="36">
        <v>456</v>
      </c>
      <c r="W409" s="7">
        <v>47</v>
      </c>
      <c r="X409" s="37">
        <f t="shared" si="39"/>
        <v>-28.991228070175453</v>
      </c>
      <c r="Y409" s="37"/>
    </row>
    <row r="410" spans="1:25" x14ac:dyDescent="0.65">
      <c r="A410" s="33" t="s">
        <v>626</v>
      </c>
      <c r="B410" s="34">
        <v>0.98499999999999999</v>
      </c>
      <c r="C410" s="7">
        <v>3.2000000000000001E-2</v>
      </c>
      <c r="D410" s="34">
        <v>0.1128</v>
      </c>
      <c r="E410" s="7">
        <v>2E-3</v>
      </c>
      <c r="F410" s="34">
        <v>6.3299999999999995E-2</v>
      </c>
      <c r="G410" s="7">
        <v>1.8E-3</v>
      </c>
      <c r="H410" s="35">
        <v>695</v>
      </c>
      <c r="I410" s="7">
        <v>16</v>
      </c>
      <c r="J410" s="35">
        <v>689</v>
      </c>
      <c r="K410" s="7">
        <v>11</v>
      </c>
      <c r="L410" s="35">
        <v>706</v>
      </c>
      <c r="M410" s="7">
        <v>58</v>
      </c>
      <c r="N410" s="4">
        <f t="shared" si="35"/>
        <v>2.4079320113314395</v>
      </c>
      <c r="O410" s="4">
        <f t="shared" si="36"/>
        <v>0.86330935251798735</v>
      </c>
      <c r="P410" s="8">
        <f t="shared" si="37"/>
        <v>689</v>
      </c>
      <c r="Q410" s="8">
        <f t="shared" si="38"/>
        <v>11</v>
      </c>
      <c r="R410" s="36">
        <v>670</v>
      </c>
      <c r="S410" s="7">
        <v>12</v>
      </c>
      <c r="T410" s="36">
        <v>686</v>
      </c>
      <c r="U410" s="7">
        <v>12</v>
      </c>
      <c r="V410" s="36">
        <v>615</v>
      </c>
      <c r="W410" s="7">
        <v>30</v>
      </c>
      <c r="X410" s="37">
        <f t="shared" si="39"/>
        <v>-11.544715447154474</v>
      </c>
      <c r="Y410" s="37"/>
    </row>
    <row r="411" spans="1:25" x14ac:dyDescent="0.65">
      <c r="A411" s="33" t="s">
        <v>627</v>
      </c>
      <c r="B411" s="34">
        <v>0.23499999999999999</v>
      </c>
      <c r="C411" s="7">
        <v>4.4999999999999998E-2</v>
      </c>
      <c r="D411" s="34">
        <v>3.73E-2</v>
      </c>
      <c r="E411" s="7">
        <v>1.4E-3</v>
      </c>
      <c r="F411" s="34">
        <v>4.6199999999999998E-2</v>
      </c>
      <c r="G411" s="7">
        <v>8.6999999999999994E-3</v>
      </c>
      <c r="H411" s="35">
        <v>206</v>
      </c>
      <c r="I411" s="7">
        <v>38</v>
      </c>
      <c r="J411" s="35">
        <v>236.2</v>
      </c>
      <c r="K411" s="7">
        <v>8.5</v>
      </c>
      <c r="L411" s="35">
        <v>-30</v>
      </c>
      <c r="M411" s="7">
        <v>310</v>
      </c>
      <c r="N411" s="4" t="str">
        <f t="shared" si="35"/>
        <v>NA</v>
      </c>
      <c r="O411" s="4">
        <f t="shared" si="36"/>
        <v>-14.660194174757279</v>
      </c>
      <c r="P411" s="8">
        <f t="shared" si="37"/>
        <v>236.2</v>
      </c>
      <c r="Q411" s="8">
        <f t="shared" si="38"/>
        <v>8.5</v>
      </c>
      <c r="R411" s="36">
        <v>236.9</v>
      </c>
      <c r="S411" s="7">
        <v>9.3000000000000007</v>
      </c>
      <c r="T411" s="36">
        <v>237.7</v>
      </c>
      <c r="U411" s="7">
        <v>9.4</v>
      </c>
      <c r="V411" s="36">
        <v>236</v>
      </c>
      <c r="W411" s="7">
        <v>8.8000000000000007</v>
      </c>
      <c r="X411" s="37">
        <f t="shared" si="39"/>
        <v>-0.72033898305085131</v>
      </c>
      <c r="Y411" s="37"/>
    </row>
    <row r="412" spans="1:25" x14ac:dyDescent="0.65">
      <c r="A412" s="33" t="s">
        <v>628</v>
      </c>
      <c r="B412" s="34">
        <v>1.544</v>
      </c>
      <c r="C412" s="7">
        <v>0.05</v>
      </c>
      <c r="D412" s="34">
        <v>0.15820000000000001</v>
      </c>
      <c r="E412" s="7">
        <v>2.3999999999999998E-3</v>
      </c>
      <c r="F412" s="34">
        <v>7.0699999999999999E-2</v>
      </c>
      <c r="G412" s="7">
        <v>2.3999999999999998E-3</v>
      </c>
      <c r="H412" s="35">
        <v>946</v>
      </c>
      <c r="I412" s="7">
        <v>20</v>
      </c>
      <c r="J412" s="35">
        <v>947</v>
      </c>
      <c r="K412" s="7">
        <v>13</v>
      </c>
      <c r="L412" s="35">
        <v>931</v>
      </c>
      <c r="M412" s="7">
        <v>70</v>
      </c>
      <c r="N412" s="4">
        <f t="shared" si="35"/>
        <v>-1.7185821697099897</v>
      </c>
      <c r="O412" s="4">
        <f t="shared" si="36"/>
        <v>-0.10570824524313593</v>
      </c>
      <c r="P412" s="8">
        <f t="shared" si="37"/>
        <v>947</v>
      </c>
      <c r="Q412" s="8">
        <f t="shared" si="38"/>
        <v>13</v>
      </c>
      <c r="R412" s="36">
        <v>915</v>
      </c>
      <c r="S412" s="7">
        <v>14</v>
      </c>
      <c r="T412" s="36">
        <v>943</v>
      </c>
      <c r="U412" s="7">
        <v>14</v>
      </c>
      <c r="V412" s="36">
        <v>856</v>
      </c>
      <c r="W412" s="7">
        <v>37</v>
      </c>
      <c r="X412" s="37">
        <f t="shared" si="39"/>
        <v>-10.163551401869157</v>
      </c>
      <c r="Y412" s="37"/>
    </row>
    <row r="413" spans="1:25" x14ac:dyDescent="0.65">
      <c r="A413" s="33" t="s">
        <v>629</v>
      </c>
      <c r="B413" s="34">
        <v>0.77</v>
      </c>
      <c r="C413" s="7">
        <v>1.4E-2</v>
      </c>
      <c r="D413" s="34">
        <v>9.017E-2</v>
      </c>
      <c r="E413" s="7">
        <v>9.3999999999999997E-4</v>
      </c>
      <c r="F413" s="34">
        <v>6.2199999999999998E-2</v>
      </c>
      <c r="G413" s="7">
        <v>1.2999999999999999E-3</v>
      </c>
      <c r="H413" s="35">
        <v>579.20000000000005</v>
      </c>
      <c r="I413" s="7">
        <v>7.7</v>
      </c>
      <c r="J413" s="35">
        <v>556.5</v>
      </c>
      <c r="K413" s="7">
        <v>5.6</v>
      </c>
      <c r="L413" s="35">
        <v>672</v>
      </c>
      <c r="M413" s="7">
        <v>45</v>
      </c>
      <c r="N413" s="4">
        <f t="shared" si="35"/>
        <v>17.1875</v>
      </c>
      <c r="O413" s="4">
        <f t="shared" si="36"/>
        <v>3.919198895027634</v>
      </c>
      <c r="P413" s="8">
        <f t="shared" si="37"/>
        <v>556.5</v>
      </c>
      <c r="Q413" s="8">
        <f t="shared" si="38"/>
        <v>5.6</v>
      </c>
      <c r="R413" s="36">
        <v>550.1</v>
      </c>
      <c r="S413" s="7">
        <v>5.5</v>
      </c>
      <c r="T413" s="36">
        <v>553.79999999999995</v>
      </c>
      <c r="U413" s="7">
        <v>6</v>
      </c>
      <c r="V413" s="36">
        <v>538</v>
      </c>
      <c r="W413" s="7">
        <v>12</v>
      </c>
      <c r="X413" s="37">
        <f t="shared" si="39"/>
        <v>-2.9368029739776773</v>
      </c>
      <c r="Y413" s="37"/>
    </row>
    <row r="414" spans="1:25" x14ac:dyDescent="0.65">
      <c r="A414" s="33" t="s">
        <v>630</v>
      </c>
      <c r="B414" s="34">
        <v>0.38</v>
      </c>
      <c r="C414" s="7">
        <v>1.2E-2</v>
      </c>
      <c r="D414" s="34">
        <v>5.3120000000000001E-2</v>
      </c>
      <c r="E414" s="7">
        <v>6.9999999999999999E-4</v>
      </c>
      <c r="F414" s="34">
        <v>5.2400000000000002E-2</v>
      </c>
      <c r="G414" s="7">
        <v>1.6999999999999999E-3</v>
      </c>
      <c r="H414" s="35">
        <v>326.8</v>
      </c>
      <c r="I414" s="7">
        <v>8.6999999999999993</v>
      </c>
      <c r="J414" s="35">
        <v>333.6</v>
      </c>
      <c r="K414" s="7">
        <v>4.3</v>
      </c>
      <c r="L414" s="35">
        <v>286</v>
      </c>
      <c r="M414" s="7">
        <v>71</v>
      </c>
      <c r="N414" s="4" t="str">
        <f t="shared" si="35"/>
        <v>NA</v>
      </c>
      <c r="O414" s="4">
        <f t="shared" si="36"/>
        <v>-2.0807833537331675</v>
      </c>
      <c r="P414" s="8">
        <f t="shared" si="37"/>
        <v>333.6</v>
      </c>
      <c r="Q414" s="8">
        <f t="shared" si="38"/>
        <v>4.3</v>
      </c>
      <c r="R414" s="36">
        <v>324</v>
      </c>
      <c r="S414" s="7">
        <v>5.0999999999999996</v>
      </c>
      <c r="T414" s="36">
        <v>333.2</v>
      </c>
      <c r="U414" s="7">
        <v>4.3</v>
      </c>
      <c r="V414" s="36">
        <v>256</v>
      </c>
      <c r="W414" s="7">
        <v>32</v>
      </c>
      <c r="X414" s="37">
        <f t="shared" si="39"/>
        <v>-30.15625</v>
      </c>
      <c r="Y414" s="37"/>
    </row>
    <row r="415" spans="1:25" x14ac:dyDescent="0.65">
      <c r="A415" s="33" t="s">
        <v>631</v>
      </c>
      <c r="B415" s="34">
        <v>0.45900000000000002</v>
      </c>
      <c r="C415" s="7">
        <v>3.5999999999999997E-2</v>
      </c>
      <c r="D415" s="34">
        <v>6.2300000000000001E-2</v>
      </c>
      <c r="E415" s="7">
        <v>3.3E-3</v>
      </c>
      <c r="F415" s="34">
        <v>5.2900000000000003E-2</v>
      </c>
      <c r="G415" s="7">
        <v>2.5999999999999999E-3</v>
      </c>
      <c r="H415" s="35">
        <v>379</v>
      </c>
      <c r="I415" s="7">
        <v>26</v>
      </c>
      <c r="J415" s="35">
        <v>389</v>
      </c>
      <c r="K415" s="7">
        <v>20</v>
      </c>
      <c r="L415" s="35">
        <v>310</v>
      </c>
      <c r="M415" s="7">
        <v>110</v>
      </c>
      <c r="N415" s="4" t="str">
        <f t="shared" si="35"/>
        <v>NA</v>
      </c>
      <c r="O415" s="4">
        <f t="shared" si="36"/>
        <v>-2.638522427440634</v>
      </c>
      <c r="P415" s="8">
        <f t="shared" si="37"/>
        <v>389</v>
      </c>
      <c r="Q415" s="8">
        <f t="shared" si="38"/>
        <v>20</v>
      </c>
      <c r="R415" s="36">
        <v>386</v>
      </c>
      <c r="S415" s="7">
        <v>19</v>
      </c>
      <c r="T415" s="36">
        <v>390</v>
      </c>
      <c r="U415" s="7">
        <v>20</v>
      </c>
      <c r="V415" s="36">
        <v>371</v>
      </c>
      <c r="W415" s="7">
        <v>22</v>
      </c>
      <c r="X415" s="37">
        <f t="shared" si="39"/>
        <v>-5.1212938005390782</v>
      </c>
      <c r="Y415" s="37"/>
    </row>
    <row r="416" spans="1:25" x14ac:dyDescent="0.65">
      <c r="A416" s="33" t="s">
        <v>632</v>
      </c>
      <c r="B416" s="34">
        <v>10.64</v>
      </c>
      <c r="C416" s="7">
        <v>0.23</v>
      </c>
      <c r="D416" s="34">
        <v>0.47489999999999999</v>
      </c>
      <c r="E416" s="7">
        <v>5.7000000000000002E-3</v>
      </c>
      <c r="F416" s="34">
        <v>0.16250000000000001</v>
      </c>
      <c r="G416" s="7">
        <v>2.0999999999999999E-3</v>
      </c>
      <c r="H416" s="35">
        <v>2490</v>
      </c>
      <c r="I416" s="7">
        <v>20</v>
      </c>
      <c r="J416" s="35">
        <v>2504</v>
      </c>
      <c r="K416" s="7">
        <v>25</v>
      </c>
      <c r="L416" s="35">
        <v>2480</v>
      </c>
      <c r="M416" s="7">
        <v>22</v>
      </c>
      <c r="N416" s="4">
        <f t="shared" si="35"/>
        <v>-0.96774193548387188</v>
      </c>
      <c r="O416" s="4">
        <f t="shared" si="36"/>
        <v>-0.56224899598393563</v>
      </c>
      <c r="P416" s="8">
        <f t="shared" si="37"/>
        <v>2480</v>
      </c>
      <c r="Q416" s="8">
        <f t="shared" si="38"/>
        <v>22</v>
      </c>
      <c r="R416" s="36">
        <v>2481</v>
      </c>
      <c r="S416" s="7">
        <v>20</v>
      </c>
      <c r="T416" s="36">
        <v>2501</v>
      </c>
      <c r="U416" s="7">
        <v>27</v>
      </c>
      <c r="V416" s="36">
        <v>2475</v>
      </c>
      <c r="W416" s="7">
        <v>23</v>
      </c>
      <c r="X416" s="37">
        <f t="shared" si="39"/>
        <v>-1.0505050505050519</v>
      </c>
      <c r="Y416" s="37"/>
    </row>
    <row r="417" spans="1:25" x14ac:dyDescent="0.65">
      <c r="A417" s="33" t="s">
        <v>633</v>
      </c>
      <c r="B417" s="34">
        <v>1.669</v>
      </c>
      <c r="C417" s="7">
        <v>3.6999999999999998E-2</v>
      </c>
      <c r="D417" s="34">
        <v>0.16880000000000001</v>
      </c>
      <c r="E417" s="7">
        <v>2.3999999999999998E-3</v>
      </c>
      <c r="F417" s="34">
        <v>7.22E-2</v>
      </c>
      <c r="G417" s="7">
        <v>1.6000000000000001E-3</v>
      </c>
      <c r="H417" s="35">
        <v>996</v>
      </c>
      <c r="I417" s="7">
        <v>14</v>
      </c>
      <c r="J417" s="35">
        <v>1005</v>
      </c>
      <c r="K417" s="7">
        <v>13</v>
      </c>
      <c r="L417" s="35">
        <v>982</v>
      </c>
      <c r="M417" s="7">
        <v>47</v>
      </c>
      <c r="N417" s="4">
        <f t="shared" si="35"/>
        <v>-2.342158859470473</v>
      </c>
      <c r="O417" s="4">
        <f t="shared" si="36"/>
        <v>-0.9036144578313241</v>
      </c>
      <c r="P417" s="8">
        <f t="shared" si="37"/>
        <v>1005</v>
      </c>
      <c r="Q417" s="8">
        <f t="shared" si="38"/>
        <v>13</v>
      </c>
      <c r="R417" s="36">
        <v>977</v>
      </c>
      <c r="S417" s="7">
        <v>13</v>
      </c>
      <c r="T417" s="36">
        <v>1003</v>
      </c>
      <c r="U417" s="7">
        <v>14</v>
      </c>
      <c r="V417" s="36">
        <v>933</v>
      </c>
      <c r="W417" s="7">
        <v>29</v>
      </c>
      <c r="X417" s="37">
        <f t="shared" si="39"/>
        <v>-7.5026795284030072</v>
      </c>
      <c r="Y417" s="37"/>
    </row>
    <row r="418" spans="1:25" x14ac:dyDescent="0.65">
      <c r="A418" s="33" t="s">
        <v>634</v>
      </c>
      <c r="B418" s="34">
        <v>0.69299999999999995</v>
      </c>
      <c r="C418" s="7">
        <v>2.8000000000000001E-2</v>
      </c>
      <c r="D418" s="34">
        <v>8.5099999999999995E-2</v>
      </c>
      <c r="E418" s="7">
        <v>1.8E-3</v>
      </c>
      <c r="F418" s="34">
        <v>5.9299999999999999E-2</v>
      </c>
      <c r="G418" s="7">
        <v>2E-3</v>
      </c>
      <c r="H418" s="35">
        <v>533</v>
      </c>
      <c r="I418" s="7">
        <v>17</v>
      </c>
      <c r="J418" s="35">
        <v>527</v>
      </c>
      <c r="K418" s="7">
        <v>11</v>
      </c>
      <c r="L418" s="35">
        <v>560</v>
      </c>
      <c r="M418" s="7">
        <v>77</v>
      </c>
      <c r="N418" s="4">
        <f t="shared" si="35"/>
        <v>5.8928571428571388</v>
      </c>
      <c r="O418" s="4">
        <f t="shared" si="36"/>
        <v>1.1257035647279565</v>
      </c>
      <c r="P418" s="8">
        <f t="shared" si="37"/>
        <v>527</v>
      </c>
      <c r="Q418" s="8">
        <f t="shared" si="38"/>
        <v>11</v>
      </c>
      <c r="R418" s="36">
        <v>514</v>
      </c>
      <c r="S418" s="7">
        <v>12</v>
      </c>
      <c r="T418" s="36">
        <v>525</v>
      </c>
      <c r="U418" s="7">
        <v>11</v>
      </c>
      <c r="V418" s="36">
        <v>476</v>
      </c>
      <c r="W418" s="7">
        <v>31</v>
      </c>
      <c r="X418" s="37">
        <f t="shared" si="39"/>
        <v>-10.294117647058826</v>
      </c>
      <c r="Y418" s="37"/>
    </row>
    <row r="419" spans="1:25" x14ac:dyDescent="0.65">
      <c r="A419" s="33" t="s">
        <v>635</v>
      </c>
      <c r="B419" s="34">
        <v>0.19439999999999999</v>
      </c>
      <c r="C419" s="7">
        <v>4.5999999999999999E-3</v>
      </c>
      <c r="D419" s="34">
        <v>2.7959999999999999E-2</v>
      </c>
      <c r="E419" s="7">
        <v>2.7999999999999998E-4</v>
      </c>
      <c r="F419" s="34">
        <v>5.0290000000000001E-2</v>
      </c>
      <c r="G419" s="7">
        <v>8.8999999999999995E-4</v>
      </c>
      <c r="H419" s="35">
        <v>180.3</v>
      </c>
      <c r="I419" s="7">
        <v>3.8</v>
      </c>
      <c r="J419" s="35">
        <v>177.8</v>
      </c>
      <c r="K419" s="7">
        <v>1.8</v>
      </c>
      <c r="L419" s="35">
        <v>204</v>
      </c>
      <c r="M419" s="7">
        <v>40</v>
      </c>
      <c r="N419" s="4" t="str">
        <f t="shared" si="35"/>
        <v>NA</v>
      </c>
      <c r="O419" s="4">
        <f t="shared" si="36"/>
        <v>1.3865779256794326</v>
      </c>
      <c r="P419" s="8">
        <f t="shared" si="37"/>
        <v>177.8</v>
      </c>
      <c r="Q419" s="8">
        <f t="shared" si="38"/>
        <v>1.8</v>
      </c>
      <c r="R419" s="36">
        <v>175.2</v>
      </c>
      <c r="S419" s="7">
        <v>1.7</v>
      </c>
      <c r="T419" s="36">
        <v>177.5</v>
      </c>
      <c r="U419" s="7">
        <v>1.8</v>
      </c>
      <c r="V419" s="36">
        <v>155</v>
      </c>
      <c r="W419" s="7">
        <v>12</v>
      </c>
      <c r="X419" s="37">
        <f t="shared" si="39"/>
        <v>-14.516129032258064</v>
      </c>
      <c r="Y419" s="37"/>
    </row>
    <row r="420" spans="1:25" x14ac:dyDescent="0.65">
      <c r="A420" s="33" t="s">
        <v>636</v>
      </c>
      <c r="B420" s="34">
        <v>0.28199999999999997</v>
      </c>
      <c r="C420" s="7">
        <v>2.1000000000000001E-2</v>
      </c>
      <c r="D420" s="34">
        <v>3.6229999999999998E-2</v>
      </c>
      <c r="E420" s="7">
        <v>6.8000000000000005E-4</v>
      </c>
      <c r="F420" s="34">
        <v>5.67E-2</v>
      </c>
      <c r="G420" s="7">
        <v>4.1000000000000003E-3</v>
      </c>
      <c r="H420" s="35">
        <v>251</v>
      </c>
      <c r="I420" s="7">
        <v>16</v>
      </c>
      <c r="J420" s="35">
        <v>229.4</v>
      </c>
      <c r="K420" s="7">
        <v>4.2</v>
      </c>
      <c r="L420" s="35">
        <v>450</v>
      </c>
      <c r="M420" s="7">
        <v>160</v>
      </c>
      <c r="N420" s="4" t="str">
        <f t="shared" si="35"/>
        <v>NA</v>
      </c>
      <c r="O420" s="4">
        <f t="shared" si="36"/>
        <v>8.6055776892430345</v>
      </c>
      <c r="P420" s="8">
        <f t="shared" si="37"/>
        <v>229.4</v>
      </c>
      <c r="Q420" s="8">
        <f t="shared" si="38"/>
        <v>4.2</v>
      </c>
      <c r="R420" s="36">
        <v>226.1</v>
      </c>
      <c r="S420" s="7">
        <v>4.9000000000000004</v>
      </c>
      <c r="T420" s="36">
        <v>227.3</v>
      </c>
      <c r="U420" s="7">
        <v>4.7</v>
      </c>
      <c r="V420" s="36">
        <v>222</v>
      </c>
      <c r="W420" s="7">
        <v>10</v>
      </c>
      <c r="X420" s="37">
        <f t="shared" si="39"/>
        <v>-2.3873873873873919</v>
      </c>
      <c r="Y420" s="37"/>
    </row>
    <row r="421" spans="1:25" x14ac:dyDescent="0.65">
      <c r="A421" s="33" t="s">
        <v>637</v>
      </c>
      <c r="B421" s="34">
        <v>5.7299999999999997E-2</v>
      </c>
      <c r="C421" s="7">
        <v>2.8E-3</v>
      </c>
      <c r="D421" s="34">
        <v>8.2979999999999998E-3</v>
      </c>
      <c r="E421" s="7">
        <v>9.8999999999999994E-5</v>
      </c>
      <c r="F421" s="34">
        <v>5.0299999999999997E-2</v>
      </c>
      <c r="G421" s="7">
        <v>2.3999999999999998E-3</v>
      </c>
      <c r="H421" s="35">
        <v>56.6</v>
      </c>
      <c r="I421" s="7">
        <v>2.6</v>
      </c>
      <c r="J421" s="35">
        <v>53.27</v>
      </c>
      <c r="K421" s="7">
        <v>0.63</v>
      </c>
      <c r="L421" s="35">
        <v>193</v>
      </c>
      <c r="M421" s="7">
        <v>99</v>
      </c>
      <c r="N421" s="4" t="str">
        <f t="shared" si="35"/>
        <v>NA</v>
      </c>
      <c r="O421" s="4">
        <f t="shared" si="36"/>
        <v>5.8833922261484162</v>
      </c>
      <c r="P421" s="8">
        <f t="shared" si="37"/>
        <v>53.27</v>
      </c>
      <c r="Q421" s="8">
        <f t="shared" si="38"/>
        <v>0.63</v>
      </c>
      <c r="R421" s="36">
        <v>53.04</v>
      </c>
      <c r="S421" s="7">
        <v>0.67</v>
      </c>
      <c r="T421" s="36">
        <v>53.07</v>
      </c>
      <c r="U421" s="7">
        <v>0.67</v>
      </c>
      <c r="V421" s="36">
        <v>52.9</v>
      </c>
      <c r="W421" s="7">
        <v>0.87</v>
      </c>
      <c r="X421" s="37">
        <f t="shared" si="39"/>
        <v>-0.32136105860114128</v>
      </c>
      <c r="Y421" s="37"/>
    </row>
    <row r="422" spans="1:25" x14ac:dyDescent="0.65">
      <c r="A422" s="33" t="s">
        <v>638</v>
      </c>
      <c r="B422" s="34">
        <v>0.86499999999999999</v>
      </c>
      <c r="C422" s="7">
        <v>0.03</v>
      </c>
      <c r="D422" s="34">
        <v>0.1016</v>
      </c>
      <c r="E422" s="7">
        <v>2.8E-3</v>
      </c>
      <c r="F422" s="34">
        <v>6.1899999999999997E-2</v>
      </c>
      <c r="G422" s="7">
        <v>1.8E-3</v>
      </c>
      <c r="H422" s="35">
        <v>631</v>
      </c>
      <c r="I422" s="7">
        <v>16</v>
      </c>
      <c r="J422" s="35">
        <v>623</v>
      </c>
      <c r="K422" s="7">
        <v>16</v>
      </c>
      <c r="L422" s="35">
        <v>657</v>
      </c>
      <c r="M422" s="7">
        <v>62</v>
      </c>
      <c r="N422" s="4">
        <f t="shared" si="35"/>
        <v>5.1750380517503771</v>
      </c>
      <c r="O422" s="4">
        <f t="shared" si="36"/>
        <v>1.2678288431061873</v>
      </c>
      <c r="P422" s="8">
        <f t="shared" si="37"/>
        <v>623</v>
      </c>
      <c r="Q422" s="8">
        <f t="shared" si="38"/>
        <v>16</v>
      </c>
      <c r="R422" s="36">
        <v>604</v>
      </c>
      <c r="S422" s="7">
        <v>15</v>
      </c>
      <c r="T422" s="36">
        <v>621</v>
      </c>
      <c r="U422" s="7">
        <v>17</v>
      </c>
      <c r="V422" s="36">
        <v>561</v>
      </c>
      <c r="W422" s="7">
        <v>25</v>
      </c>
      <c r="X422" s="37">
        <f t="shared" si="39"/>
        <v>-10.695187165775394</v>
      </c>
      <c r="Y422" s="37"/>
    </row>
    <row r="423" spans="1:25" x14ac:dyDescent="0.65">
      <c r="A423" s="33" t="s">
        <v>639</v>
      </c>
      <c r="B423" s="34">
        <v>0.49</v>
      </c>
      <c r="C423" s="7">
        <v>2.8000000000000001E-2</v>
      </c>
      <c r="D423" s="34">
        <v>6.2899999999999998E-2</v>
      </c>
      <c r="E423" s="7">
        <v>1.1000000000000001E-3</v>
      </c>
      <c r="F423" s="34">
        <v>5.5800000000000002E-2</v>
      </c>
      <c r="G423" s="7">
        <v>3.2000000000000002E-3</v>
      </c>
      <c r="H423" s="35">
        <v>402</v>
      </c>
      <c r="I423" s="7">
        <v>19</v>
      </c>
      <c r="J423" s="35">
        <v>393.2</v>
      </c>
      <c r="K423" s="7">
        <v>6.4</v>
      </c>
      <c r="L423" s="35">
        <v>430</v>
      </c>
      <c r="M423" s="7">
        <v>130</v>
      </c>
      <c r="N423" s="4" t="str">
        <f t="shared" si="35"/>
        <v>NA</v>
      </c>
      <c r="O423" s="4">
        <f t="shared" si="36"/>
        <v>2.1890547263681555</v>
      </c>
      <c r="P423" s="8">
        <f t="shared" si="37"/>
        <v>393.2</v>
      </c>
      <c r="Q423" s="8">
        <f t="shared" si="38"/>
        <v>6.4</v>
      </c>
      <c r="R423" s="36">
        <v>384.2</v>
      </c>
      <c r="S423" s="7">
        <v>8.1</v>
      </c>
      <c r="T423" s="36">
        <v>391.7</v>
      </c>
      <c r="U423" s="7">
        <v>7.2</v>
      </c>
      <c r="V423" s="36">
        <v>336</v>
      </c>
      <c r="W423" s="7">
        <v>32</v>
      </c>
      <c r="X423" s="37">
        <f t="shared" si="39"/>
        <v>-16.577380952380949</v>
      </c>
      <c r="Y423" s="37"/>
    </row>
    <row r="424" spans="1:25" x14ac:dyDescent="0.65">
      <c r="A424" s="33" t="s">
        <v>640</v>
      </c>
      <c r="B424" s="34">
        <v>5.1100000000000003</v>
      </c>
      <c r="C424" s="7">
        <v>0.13</v>
      </c>
      <c r="D424" s="34">
        <v>0.32300000000000001</v>
      </c>
      <c r="E424" s="7">
        <v>5.8999999999999999E-3</v>
      </c>
      <c r="F424" s="34">
        <v>0.1147</v>
      </c>
      <c r="G424" s="7">
        <v>2.3E-3</v>
      </c>
      <c r="H424" s="35">
        <v>1837</v>
      </c>
      <c r="I424" s="7">
        <v>21</v>
      </c>
      <c r="J424" s="35">
        <v>1804</v>
      </c>
      <c r="K424" s="7">
        <v>29</v>
      </c>
      <c r="L424" s="35">
        <v>1872</v>
      </c>
      <c r="M424" s="7">
        <v>36</v>
      </c>
      <c r="N424" s="4">
        <f t="shared" si="35"/>
        <v>3.6324786324786373</v>
      </c>
      <c r="O424" s="4">
        <f t="shared" si="36"/>
        <v>1.7964071856287376</v>
      </c>
      <c r="P424" s="8">
        <f t="shared" si="37"/>
        <v>1872</v>
      </c>
      <c r="Q424" s="8">
        <f t="shared" si="38"/>
        <v>36</v>
      </c>
      <c r="R424" s="36">
        <v>1795</v>
      </c>
      <c r="S424" s="7">
        <v>27</v>
      </c>
      <c r="T424" s="36">
        <v>1795</v>
      </c>
      <c r="U424" s="7">
        <v>31</v>
      </c>
      <c r="V424" s="36">
        <v>1794</v>
      </c>
      <c r="W424" s="7">
        <v>28</v>
      </c>
      <c r="X424" s="37">
        <f t="shared" si="39"/>
        <v>-5.5741360089186287E-2</v>
      </c>
      <c r="Y424" s="37"/>
    </row>
    <row r="425" spans="1:25" x14ac:dyDescent="0.65">
      <c r="A425" s="33" t="s">
        <v>641</v>
      </c>
      <c r="B425" s="34">
        <v>0.32</v>
      </c>
      <c r="C425" s="7">
        <v>0.2</v>
      </c>
      <c r="D425" s="34">
        <v>3.7699999999999997E-2</v>
      </c>
      <c r="E425" s="7">
        <v>5.1999999999999998E-3</v>
      </c>
      <c r="F425" s="34">
        <v>5.7000000000000002E-2</v>
      </c>
      <c r="G425" s="7">
        <v>1.7000000000000001E-2</v>
      </c>
      <c r="H425" s="35">
        <v>310</v>
      </c>
      <c r="I425" s="7">
        <v>110</v>
      </c>
      <c r="J425" s="35">
        <v>238</v>
      </c>
      <c r="K425" s="7">
        <v>32</v>
      </c>
      <c r="L425" s="35">
        <v>440</v>
      </c>
      <c r="M425" s="7">
        <v>410</v>
      </c>
      <c r="N425" s="4" t="str">
        <f t="shared" si="35"/>
        <v>NA</v>
      </c>
      <c r="O425" s="4">
        <f t="shared" si="36"/>
        <v>23.225806451612897</v>
      </c>
      <c r="P425" s="8">
        <f t="shared" si="37"/>
        <v>238</v>
      </c>
      <c r="Q425" s="8">
        <f t="shared" si="38"/>
        <v>32</v>
      </c>
      <c r="R425" s="36">
        <v>244</v>
      </c>
      <c r="S425" s="7">
        <v>37</v>
      </c>
      <c r="T425" s="36">
        <v>244</v>
      </c>
      <c r="U425" s="7">
        <v>37</v>
      </c>
      <c r="V425" s="36">
        <v>232</v>
      </c>
      <c r="W425" s="7">
        <v>33</v>
      </c>
      <c r="X425" s="37">
        <f t="shared" si="39"/>
        <v>-5.1724137931034448</v>
      </c>
      <c r="Y425" s="37"/>
    </row>
    <row r="426" spans="1:25" x14ac:dyDescent="0.65">
      <c r="A426" s="33" t="s">
        <v>642</v>
      </c>
      <c r="B426" s="34">
        <v>6.74</v>
      </c>
      <c r="C426" s="7">
        <v>0.1</v>
      </c>
      <c r="D426" s="34">
        <v>0.37059999999999998</v>
      </c>
      <c r="E426" s="7">
        <v>3.7000000000000002E-3</v>
      </c>
      <c r="F426" s="34">
        <v>0.13089999999999999</v>
      </c>
      <c r="G426" s="7">
        <v>1.9E-3</v>
      </c>
      <c r="H426" s="35">
        <v>2077</v>
      </c>
      <c r="I426" s="7">
        <v>14</v>
      </c>
      <c r="J426" s="35">
        <v>2032</v>
      </c>
      <c r="K426" s="7">
        <v>17</v>
      </c>
      <c r="L426" s="35">
        <v>2108</v>
      </c>
      <c r="M426" s="7">
        <v>26</v>
      </c>
      <c r="N426" s="4">
        <f t="shared" si="35"/>
        <v>3.6053130929791308</v>
      </c>
      <c r="O426" s="4">
        <f t="shared" si="36"/>
        <v>2.1665864227250893</v>
      </c>
      <c r="P426" s="8">
        <f t="shared" si="37"/>
        <v>2108</v>
      </c>
      <c r="Q426" s="8">
        <f t="shared" si="38"/>
        <v>26</v>
      </c>
      <c r="R426" s="36">
        <v>2025</v>
      </c>
      <c r="S426" s="7">
        <v>20</v>
      </c>
      <c r="T426" s="36">
        <v>2020</v>
      </c>
      <c r="U426" s="7">
        <v>21</v>
      </c>
      <c r="V426" s="36">
        <v>2028</v>
      </c>
      <c r="W426" s="7">
        <v>20</v>
      </c>
      <c r="X426" s="37">
        <f t="shared" si="39"/>
        <v>0.39447731755423376</v>
      </c>
      <c r="Y426" s="37"/>
    </row>
    <row r="427" spans="1:25" x14ac:dyDescent="0.65">
      <c r="A427" s="33" t="s">
        <v>643</v>
      </c>
      <c r="B427" s="34">
        <v>0.73899999999999999</v>
      </c>
      <c r="C427" s="7">
        <v>1.7999999999999999E-2</v>
      </c>
      <c r="D427" s="34">
        <v>0.09</v>
      </c>
      <c r="E427" s="7">
        <v>1E-3</v>
      </c>
      <c r="F427" s="34">
        <v>5.91E-2</v>
      </c>
      <c r="G427" s="7">
        <v>1.2999999999999999E-3</v>
      </c>
      <c r="H427" s="35">
        <v>561</v>
      </c>
      <c r="I427" s="7">
        <v>10</v>
      </c>
      <c r="J427" s="35">
        <v>555.29999999999995</v>
      </c>
      <c r="K427" s="7">
        <v>6.1</v>
      </c>
      <c r="L427" s="35">
        <v>562</v>
      </c>
      <c r="M427" s="7">
        <v>47</v>
      </c>
      <c r="N427" s="4">
        <f t="shared" si="35"/>
        <v>1.1921708185053461</v>
      </c>
      <c r="O427" s="4">
        <f t="shared" si="36"/>
        <v>1.0160427807486769</v>
      </c>
      <c r="P427" s="8">
        <f t="shared" si="37"/>
        <v>555.29999999999995</v>
      </c>
      <c r="Q427" s="8">
        <f t="shared" si="38"/>
        <v>6.1</v>
      </c>
      <c r="R427" s="36">
        <v>545.6</v>
      </c>
      <c r="S427" s="7">
        <v>7.4</v>
      </c>
      <c r="T427" s="36">
        <v>554</v>
      </c>
      <c r="U427" s="7">
        <v>6.2</v>
      </c>
      <c r="V427" s="36">
        <v>506</v>
      </c>
      <c r="W427" s="7">
        <v>23</v>
      </c>
      <c r="X427" s="37">
        <f t="shared" si="39"/>
        <v>-9.4861660079051404</v>
      </c>
      <c r="Y427" s="37"/>
    </row>
    <row r="428" spans="1:25" x14ac:dyDescent="0.65">
      <c r="A428" s="33" t="s">
        <v>644</v>
      </c>
      <c r="B428" s="34">
        <v>1.3859999999999999</v>
      </c>
      <c r="C428" s="7">
        <v>4.8000000000000001E-2</v>
      </c>
      <c r="D428" s="34">
        <v>0.1416</v>
      </c>
      <c r="E428" s="7">
        <v>3.3999999999999998E-3</v>
      </c>
      <c r="F428" s="34">
        <v>6.9800000000000001E-2</v>
      </c>
      <c r="G428" s="7">
        <v>1.6000000000000001E-3</v>
      </c>
      <c r="H428" s="35">
        <v>880</v>
      </c>
      <c r="I428" s="7">
        <v>21</v>
      </c>
      <c r="J428" s="35">
        <v>854</v>
      </c>
      <c r="K428" s="7">
        <v>19</v>
      </c>
      <c r="L428" s="35">
        <v>926</v>
      </c>
      <c r="M428" s="7">
        <v>52</v>
      </c>
      <c r="N428" s="4">
        <f t="shared" si="35"/>
        <v>7.7753779697624168</v>
      </c>
      <c r="O428" s="4">
        <f t="shared" si="36"/>
        <v>2.9545454545454533</v>
      </c>
      <c r="P428" s="8">
        <f t="shared" si="37"/>
        <v>854</v>
      </c>
      <c r="Q428" s="8">
        <f t="shared" si="38"/>
        <v>19</v>
      </c>
      <c r="R428" s="36">
        <v>844</v>
      </c>
      <c r="S428" s="7">
        <v>20</v>
      </c>
      <c r="T428" s="36">
        <v>850</v>
      </c>
      <c r="U428" s="7">
        <v>20</v>
      </c>
      <c r="V428" s="36">
        <v>827</v>
      </c>
      <c r="W428" s="7">
        <v>22</v>
      </c>
      <c r="X428" s="37">
        <f t="shared" si="39"/>
        <v>-2.7811366384522387</v>
      </c>
      <c r="Y428" s="37"/>
    </row>
    <row r="429" spans="1:25" x14ac:dyDescent="0.65">
      <c r="A429" s="33" t="s">
        <v>645</v>
      </c>
      <c r="B429" s="34">
        <v>0.72099999999999997</v>
      </c>
      <c r="C429" s="7">
        <v>3.9E-2</v>
      </c>
      <c r="D429" s="34">
        <v>8.5599999999999996E-2</v>
      </c>
      <c r="E429" s="7">
        <v>1.9E-3</v>
      </c>
      <c r="F429" s="34">
        <v>6.0699999999999997E-2</v>
      </c>
      <c r="G429" s="7">
        <v>3.0000000000000001E-3</v>
      </c>
      <c r="H429" s="35">
        <v>549</v>
      </c>
      <c r="I429" s="7">
        <v>23</v>
      </c>
      <c r="J429" s="35">
        <v>529</v>
      </c>
      <c r="K429" s="7">
        <v>11</v>
      </c>
      <c r="L429" s="35">
        <v>600</v>
      </c>
      <c r="M429" s="7">
        <v>110</v>
      </c>
      <c r="N429" s="4">
        <f t="shared" si="35"/>
        <v>11.833333333333329</v>
      </c>
      <c r="O429" s="4">
        <f t="shared" si="36"/>
        <v>3.6429872495446318</v>
      </c>
      <c r="P429" s="8">
        <f t="shared" si="37"/>
        <v>529</v>
      </c>
      <c r="Q429" s="8">
        <f t="shared" si="38"/>
        <v>11</v>
      </c>
      <c r="R429" s="36">
        <v>513</v>
      </c>
      <c r="S429" s="7">
        <v>12</v>
      </c>
      <c r="T429" s="36">
        <v>526</v>
      </c>
      <c r="U429" s="7">
        <v>12</v>
      </c>
      <c r="V429" s="36">
        <v>446</v>
      </c>
      <c r="W429" s="7">
        <v>51</v>
      </c>
      <c r="X429" s="37">
        <f t="shared" si="39"/>
        <v>-17.937219730941706</v>
      </c>
      <c r="Y429" s="37"/>
    </row>
    <row r="430" spans="1:25" x14ac:dyDescent="0.65">
      <c r="A430" s="33" t="s">
        <v>646</v>
      </c>
      <c r="B430" s="34">
        <v>0.182</v>
      </c>
      <c r="C430" s="7">
        <v>2.5000000000000001E-2</v>
      </c>
      <c r="D430" s="34">
        <v>2.81E-2</v>
      </c>
      <c r="E430" s="7">
        <v>1E-3</v>
      </c>
      <c r="F430" s="34">
        <v>4.7899999999999998E-2</v>
      </c>
      <c r="G430" s="7">
        <v>7.1000000000000004E-3</v>
      </c>
      <c r="H430" s="35">
        <v>169</v>
      </c>
      <c r="I430" s="7">
        <v>22</v>
      </c>
      <c r="J430" s="35">
        <v>178.4</v>
      </c>
      <c r="K430" s="7">
        <v>6.4</v>
      </c>
      <c r="L430" s="35">
        <v>90</v>
      </c>
      <c r="M430" s="7">
        <v>280</v>
      </c>
      <c r="N430" s="4" t="str">
        <f t="shared" si="35"/>
        <v>NA</v>
      </c>
      <c r="O430" s="4">
        <f t="shared" si="36"/>
        <v>-5.5621301775147884</v>
      </c>
      <c r="P430" s="8">
        <f t="shared" si="37"/>
        <v>178.4</v>
      </c>
      <c r="Q430" s="8">
        <f t="shared" si="38"/>
        <v>6.4</v>
      </c>
      <c r="R430" s="36">
        <v>178.4</v>
      </c>
      <c r="S430" s="7">
        <v>7.2</v>
      </c>
      <c r="T430" s="36">
        <v>178.9</v>
      </c>
      <c r="U430" s="7">
        <v>7.3</v>
      </c>
      <c r="V430" s="36">
        <v>175.9</v>
      </c>
      <c r="W430" s="7">
        <v>8.4</v>
      </c>
      <c r="X430" s="37">
        <f t="shared" si="39"/>
        <v>-1.7055144968732208</v>
      </c>
      <c r="Y430" s="37"/>
    </row>
    <row r="431" spans="1:25" x14ac:dyDescent="0.65">
      <c r="A431" s="33" t="s">
        <v>647</v>
      </c>
      <c r="B431" s="34" t="s">
        <v>648</v>
      </c>
      <c r="C431" s="7" t="s">
        <v>649</v>
      </c>
      <c r="D431" s="34" t="s">
        <v>648</v>
      </c>
      <c r="E431" s="7" t="s">
        <v>649</v>
      </c>
      <c r="F431" s="34" t="s">
        <v>648</v>
      </c>
      <c r="G431" s="7" t="s">
        <v>649</v>
      </c>
      <c r="H431" s="35" t="s">
        <v>648</v>
      </c>
      <c r="I431" s="7" t="s">
        <v>649</v>
      </c>
      <c r="J431" s="35" t="s">
        <v>648</v>
      </c>
      <c r="K431" s="7" t="s">
        <v>649</v>
      </c>
      <c r="L431" s="35" t="s">
        <v>648</v>
      </c>
      <c r="M431" s="7" t="s">
        <v>649</v>
      </c>
      <c r="N431" s="4" t="s">
        <v>649</v>
      </c>
      <c r="O431" s="4" t="s">
        <v>649</v>
      </c>
      <c r="P431" s="8" t="str">
        <f t="shared" si="37"/>
        <v>discordant</v>
      </c>
      <c r="Q431" s="8" t="str">
        <f t="shared" si="38"/>
        <v>discordant</v>
      </c>
      <c r="R431" s="36" t="s">
        <v>648</v>
      </c>
      <c r="S431" s="7" t="s">
        <v>649</v>
      </c>
      <c r="T431" s="36" t="s">
        <v>648</v>
      </c>
      <c r="U431" s="7" t="s">
        <v>649</v>
      </c>
      <c r="V431" s="36" t="s">
        <v>648</v>
      </c>
      <c r="W431" s="7" t="s">
        <v>649</v>
      </c>
      <c r="X431" s="37" t="s">
        <v>649</v>
      </c>
      <c r="Y431" s="37"/>
    </row>
    <row r="432" spans="1:25" x14ac:dyDescent="0.65">
      <c r="A432" s="33" t="s">
        <v>650</v>
      </c>
      <c r="B432" s="34" t="s">
        <v>648</v>
      </c>
      <c r="C432" s="7" t="s">
        <v>649</v>
      </c>
      <c r="D432" s="34" t="s">
        <v>648</v>
      </c>
      <c r="E432" s="7" t="s">
        <v>649</v>
      </c>
      <c r="F432" s="34" t="s">
        <v>648</v>
      </c>
      <c r="G432" s="7" t="s">
        <v>649</v>
      </c>
      <c r="H432" s="35" t="s">
        <v>648</v>
      </c>
      <c r="I432" s="7" t="s">
        <v>649</v>
      </c>
      <c r="J432" s="35" t="s">
        <v>648</v>
      </c>
      <c r="K432" s="7" t="s">
        <v>649</v>
      </c>
      <c r="L432" s="35" t="s">
        <v>648</v>
      </c>
      <c r="M432" s="7" t="s">
        <v>649</v>
      </c>
      <c r="N432" s="4" t="s">
        <v>649</v>
      </c>
      <c r="O432" s="4" t="s">
        <v>649</v>
      </c>
      <c r="P432" s="8" t="str">
        <f t="shared" si="37"/>
        <v>discordant</v>
      </c>
      <c r="Q432" s="8" t="str">
        <f t="shared" si="38"/>
        <v>discordant</v>
      </c>
      <c r="R432" s="36" t="s">
        <v>648</v>
      </c>
      <c r="S432" s="7" t="s">
        <v>649</v>
      </c>
      <c r="T432" s="36" t="s">
        <v>648</v>
      </c>
      <c r="U432" s="7" t="s">
        <v>649</v>
      </c>
      <c r="V432" s="36" t="s">
        <v>648</v>
      </c>
      <c r="W432" s="7" t="s">
        <v>649</v>
      </c>
      <c r="X432" s="37" t="s">
        <v>649</v>
      </c>
      <c r="Y432" s="37"/>
    </row>
    <row r="433" spans="1:25" x14ac:dyDescent="0.65">
      <c r="A433" s="33" t="s">
        <v>651</v>
      </c>
      <c r="B433" s="34">
        <v>1.532</v>
      </c>
      <c r="C433" s="7">
        <v>4.4999999999999998E-2</v>
      </c>
      <c r="D433" s="34">
        <v>0.16700000000000001</v>
      </c>
      <c r="E433" s="7">
        <v>3.0999999999999999E-3</v>
      </c>
      <c r="F433" s="34">
        <v>6.7199999999999996E-2</v>
      </c>
      <c r="G433" s="7">
        <v>1.6000000000000001E-3</v>
      </c>
      <c r="H433" s="35">
        <v>941</v>
      </c>
      <c r="I433" s="7">
        <v>18</v>
      </c>
      <c r="J433" s="35">
        <v>995</v>
      </c>
      <c r="K433" s="7">
        <v>17</v>
      </c>
      <c r="L433" s="35">
        <v>834</v>
      </c>
      <c r="M433" s="7">
        <v>50</v>
      </c>
      <c r="N433" s="4">
        <f>IF(J433&gt;500,100 - (100 *J433/L433),"NA")</f>
        <v>-19.304556354916073</v>
      </c>
      <c r="O433" s="4">
        <f>100-(100*J433/H433)</f>
        <v>-5.7385759829968066</v>
      </c>
      <c r="P433" s="8" t="str">
        <f t="shared" si="37"/>
        <v>discordant</v>
      </c>
      <c r="Q433" s="8" t="str">
        <f t="shared" si="38"/>
        <v>discordant</v>
      </c>
      <c r="R433" s="36">
        <v>936</v>
      </c>
      <c r="S433" s="7">
        <v>17</v>
      </c>
      <c r="T433" s="36">
        <v>995</v>
      </c>
      <c r="U433" s="7">
        <v>17</v>
      </c>
      <c r="V433" s="36">
        <v>812</v>
      </c>
      <c r="W433" s="7">
        <v>43</v>
      </c>
      <c r="X433" s="37">
        <f t="shared" si="39"/>
        <v>-22.536945812807886</v>
      </c>
      <c r="Y433" s="37"/>
    </row>
    <row r="434" spans="1:25" x14ac:dyDescent="0.65">
      <c r="A434" s="33" t="s">
        <v>652</v>
      </c>
      <c r="B434" s="34">
        <v>1.2410000000000001</v>
      </c>
      <c r="C434" s="7">
        <v>4.1000000000000002E-2</v>
      </c>
      <c r="D434" s="34">
        <v>0.13719999999999999</v>
      </c>
      <c r="E434" s="7">
        <v>2E-3</v>
      </c>
      <c r="F434" s="34">
        <v>6.6500000000000004E-2</v>
      </c>
      <c r="G434" s="7">
        <v>2E-3</v>
      </c>
      <c r="H434" s="35">
        <v>817</v>
      </c>
      <c r="I434" s="7">
        <v>19</v>
      </c>
      <c r="J434" s="35">
        <v>829</v>
      </c>
      <c r="K434" s="7">
        <v>11</v>
      </c>
      <c r="L434" s="35">
        <v>808</v>
      </c>
      <c r="M434" s="7">
        <v>63</v>
      </c>
      <c r="N434" s="4">
        <f>IF(J434&gt;500,100 - (100 *J434/L434),"NA")</f>
        <v>-2.5990099009900973</v>
      </c>
      <c r="O434" s="4">
        <f>100-(100*J434/H434)</f>
        <v>-1.4687882496940006</v>
      </c>
      <c r="P434" s="8">
        <f t="shared" si="37"/>
        <v>829</v>
      </c>
      <c r="Q434" s="8">
        <f t="shared" si="38"/>
        <v>11</v>
      </c>
      <c r="R434" s="36">
        <v>798</v>
      </c>
      <c r="S434" s="7">
        <v>15</v>
      </c>
      <c r="T434" s="36">
        <v>827</v>
      </c>
      <c r="U434" s="7">
        <v>12</v>
      </c>
      <c r="V434" s="36">
        <v>732</v>
      </c>
      <c r="W434" s="7">
        <v>41</v>
      </c>
      <c r="X434" s="37">
        <f t="shared" si="39"/>
        <v>-12.978142076502735</v>
      </c>
      <c r="Y434" s="37"/>
    </row>
    <row r="435" spans="1:25" x14ac:dyDescent="0.65">
      <c r="A435" s="33" t="s">
        <v>653</v>
      </c>
      <c r="B435" s="34" t="s">
        <v>648</v>
      </c>
      <c r="C435" s="7" t="s">
        <v>649</v>
      </c>
      <c r="D435" s="34" t="s">
        <v>648</v>
      </c>
      <c r="E435" s="7" t="s">
        <v>649</v>
      </c>
      <c r="F435" s="34" t="s">
        <v>648</v>
      </c>
      <c r="G435" s="7" t="s">
        <v>649</v>
      </c>
      <c r="H435" s="35" t="s">
        <v>648</v>
      </c>
      <c r="I435" s="7" t="s">
        <v>649</v>
      </c>
      <c r="J435" s="35" t="s">
        <v>648</v>
      </c>
      <c r="K435" s="7" t="s">
        <v>649</v>
      </c>
      <c r="L435" s="35" t="s">
        <v>648</v>
      </c>
      <c r="M435" s="7" t="s">
        <v>649</v>
      </c>
      <c r="N435" s="4" t="s">
        <v>649</v>
      </c>
      <c r="O435" s="4" t="s">
        <v>649</v>
      </c>
      <c r="P435" s="8" t="str">
        <f t="shared" si="37"/>
        <v>discordant</v>
      </c>
      <c r="Q435" s="8" t="str">
        <f t="shared" si="38"/>
        <v>discordant</v>
      </c>
      <c r="R435" s="36" t="s">
        <v>648</v>
      </c>
      <c r="S435" s="7" t="s">
        <v>649</v>
      </c>
      <c r="T435" s="36" t="s">
        <v>648</v>
      </c>
      <c r="U435" s="7" t="s">
        <v>649</v>
      </c>
      <c r="V435" s="36" t="s">
        <v>648</v>
      </c>
      <c r="W435" s="7" t="s">
        <v>649</v>
      </c>
      <c r="X435" s="37" t="s">
        <v>649</v>
      </c>
      <c r="Y435" s="37"/>
    </row>
    <row r="436" spans="1:25" x14ac:dyDescent="0.65">
      <c r="A436" s="33" t="s">
        <v>654</v>
      </c>
      <c r="B436" s="34">
        <v>12.42</v>
      </c>
      <c r="C436" s="7">
        <v>0.32</v>
      </c>
      <c r="D436" s="34">
        <v>0.51319999999999999</v>
      </c>
      <c r="E436" s="7">
        <v>7.7000000000000002E-3</v>
      </c>
      <c r="F436" s="34">
        <v>0.17799999999999999</v>
      </c>
      <c r="G436" s="7">
        <v>4.7000000000000002E-3</v>
      </c>
      <c r="H436" s="35">
        <v>2633</v>
      </c>
      <c r="I436" s="7">
        <v>24</v>
      </c>
      <c r="J436" s="35">
        <v>2669</v>
      </c>
      <c r="K436" s="7">
        <v>33</v>
      </c>
      <c r="L436" s="35">
        <v>2626</v>
      </c>
      <c r="M436" s="7">
        <v>44</v>
      </c>
      <c r="N436" s="4">
        <f t="shared" ref="N436:N451" si="40">IF(J436&gt;500,100 - (100 *J436/L436),"NA")</f>
        <v>-1.6374714394516445</v>
      </c>
      <c r="O436" s="4">
        <f t="shared" ref="O436:O451" si="41">100-(100*J436/H436)</f>
        <v>-1.3672616786935095</v>
      </c>
      <c r="P436" s="8">
        <f t="shared" si="37"/>
        <v>2626</v>
      </c>
      <c r="Q436" s="8">
        <f t="shared" si="38"/>
        <v>44</v>
      </c>
      <c r="R436" s="36">
        <v>2601</v>
      </c>
      <c r="S436" s="7">
        <v>27</v>
      </c>
      <c r="T436" s="36">
        <v>2657</v>
      </c>
      <c r="U436" s="7">
        <v>38</v>
      </c>
      <c r="V436" s="36">
        <v>2577</v>
      </c>
      <c r="W436" s="7">
        <v>36</v>
      </c>
      <c r="X436" s="37">
        <f t="shared" si="39"/>
        <v>-3.1043849437330238</v>
      </c>
      <c r="Y436" s="37"/>
    </row>
    <row r="437" spans="1:25" x14ac:dyDescent="0.65">
      <c r="A437" s="33" t="s">
        <v>655</v>
      </c>
      <c r="B437" s="34">
        <v>1.56</v>
      </c>
      <c r="C437" s="7">
        <v>0.1</v>
      </c>
      <c r="D437" s="34">
        <v>0.1623</v>
      </c>
      <c r="E437" s="7">
        <v>3.3999999999999998E-3</v>
      </c>
      <c r="F437" s="34">
        <v>7.17E-2</v>
      </c>
      <c r="G437" s="7">
        <v>5.1999999999999998E-3</v>
      </c>
      <c r="H437" s="35">
        <v>952</v>
      </c>
      <c r="I437" s="7">
        <v>42</v>
      </c>
      <c r="J437" s="35">
        <v>969</v>
      </c>
      <c r="K437" s="7">
        <v>19</v>
      </c>
      <c r="L437" s="35">
        <v>890</v>
      </c>
      <c r="M437" s="7">
        <v>150</v>
      </c>
      <c r="N437" s="4">
        <f t="shared" si="40"/>
        <v>-8.8764044943820295</v>
      </c>
      <c r="O437" s="4">
        <f t="shared" si="41"/>
        <v>-1.7857142857142918</v>
      </c>
      <c r="P437" s="8" t="str">
        <f t="shared" si="37"/>
        <v>discordant</v>
      </c>
      <c r="Q437" s="8" t="str">
        <f t="shared" si="38"/>
        <v>discordant</v>
      </c>
      <c r="R437" s="36">
        <v>909</v>
      </c>
      <c r="S437" s="7">
        <v>26</v>
      </c>
      <c r="T437" s="36">
        <v>968</v>
      </c>
      <c r="U437" s="7">
        <v>20</v>
      </c>
      <c r="V437" s="36">
        <v>777</v>
      </c>
      <c r="W437" s="7">
        <v>81</v>
      </c>
      <c r="X437" s="37">
        <f t="shared" si="39"/>
        <v>-24.581724581724586</v>
      </c>
      <c r="Y437" s="37"/>
    </row>
    <row r="438" spans="1:25" x14ac:dyDescent="0.65">
      <c r="A438" s="33" t="s">
        <v>656</v>
      </c>
      <c r="B438" s="34">
        <v>0.4</v>
      </c>
      <c r="C438" s="7">
        <v>3.4000000000000002E-2</v>
      </c>
      <c r="D438" s="34">
        <v>5.28E-2</v>
      </c>
      <c r="E438" s="7">
        <v>3.2000000000000002E-3</v>
      </c>
      <c r="F438" s="34">
        <v>5.4100000000000002E-2</v>
      </c>
      <c r="G438" s="7">
        <v>3.2000000000000002E-3</v>
      </c>
      <c r="H438" s="35">
        <v>338</v>
      </c>
      <c r="I438" s="7">
        <v>25</v>
      </c>
      <c r="J438" s="35">
        <v>331</v>
      </c>
      <c r="K438" s="7">
        <v>20</v>
      </c>
      <c r="L438" s="35">
        <v>370</v>
      </c>
      <c r="M438" s="7">
        <v>130</v>
      </c>
      <c r="N438" s="4" t="str">
        <f t="shared" si="40"/>
        <v>NA</v>
      </c>
      <c r="O438" s="4">
        <f t="shared" si="41"/>
        <v>2.0710059171597663</v>
      </c>
      <c r="P438" s="8">
        <f t="shared" si="37"/>
        <v>331</v>
      </c>
      <c r="Q438" s="8">
        <f t="shared" si="38"/>
        <v>20</v>
      </c>
      <c r="R438" s="36">
        <v>325</v>
      </c>
      <c r="S438" s="7">
        <v>19</v>
      </c>
      <c r="T438" s="36">
        <v>330</v>
      </c>
      <c r="U438" s="7">
        <v>20</v>
      </c>
      <c r="V438" s="36">
        <v>293</v>
      </c>
      <c r="W438" s="7">
        <v>25</v>
      </c>
      <c r="X438" s="37">
        <f t="shared" si="39"/>
        <v>-12.62798634812286</v>
      </c>
      <c r="Y438" s="37"/>
    </row>
    <row r="439" spans="1:25" x14ac:dyDescent="0.65">
      <c r="A439" s="33" t="s">
        <v>657</v>
      </c>
      <c r="B439" s="34">
        <v>0.58799999999999997</v>
      </c>
      <c r="C439" s="7">
        <v>1.7999999999999999E-2</v>
      </c>
      <c r="D439" s="34">
        <v>7.7100000000000002E-2</v>
      </c>
      <c r="E439" s="7">
        <v>1.1000000000000001E-3</v>
      </c>
      <c r="F439" s="34">
        <v>5.5800000000000002E-2</v>
      </c>
      <c r="G439" s="7">
        <v>1.8E-3</v>
      </c>
      <c r="H439" s="35">
        <v>469</v>
      </c>
      <c r="I439" s="7">
        <v>11</v>
      </c>
      <c r="J439" s="35">
        <v>478.9</v>
      </c>
      <c r="K439" s="7">
        <v>6.8</v>
      </c>
      <c r="L439" s="35">
        <v>427</v>
      </c>
      <c r="M439" s="7">
        <v>74</v>
      </c>
      <c r="N439" s="4" t="str">
        <f t="shared" si="40"/>
        <v>NA</v>
      </c>
      <c r="O439" s="4">
        <f t="shared" si="41"/>
        <v>-2.1108742004264371</v>
      </c>
      <c r="P439" s="8">
        <f t="shared" si="37"/>
        <v>478.9</v>
      </c>
      <c r="Q439" s="8">
        <f t="shared" si="38"/>
        <v>6.8</v>
      </c>
      <c r="R439" s="36">
        <v>462</v>
      </c>
      <c r="S439" s="7">
        <v>8.5</v>
      </c>
      <c r="T439" s="36">
        <v>478.1</v>
      </c>
      <c r="U439" s="7">
        <v>7.1</v>
      </c>
      <c r="V439" s="36">
        <v>380</v>
      </c>
      <c r="W439" s="7">
        <v>41</v>
      </c>
      <c r="X439" s="37">
        <f t="shared" si="39"/>
        <v>-25.815789473684205</v>
      </c>
      <c r="Y439" s="37"/>
    </row>
    <row r="440" spans="1:25" x14ac:dyDescent="0.65">
      <c r="A440" s="33" t="s">
        <v>658</v>
      </c>
      <c r="B440" s="34">
        <v>0.89800000000000002</v>
      </c>
      <c r="C440" s="7">
        <v>2.9000000000000001E-2</v>
      </c>
      <c r="D440" s="34">
        <v>0.1071</v>
      </c>
      <c r="E440" s="7">
        <v>1E-3</v>
      </c>
      <c r="F440" s="34">
        <v>6.0600000000000001E-2</v>
      </c>
      <c r="G440" s="7">
        <v>1.8E-3</v>
      </c>
      <c r="H440" s="35">
        <v>649</v>
      </c>
      <c r="I440" s="7">
        <v>15</v>
      </c>
      <c r="J440" s="35">
        <v>655.7</v>
      </c>
      <c r="K440" s="7">
        <v>6.1</v>
      </c>
      <c r="L440" s="35">
        <v>609</v>
      </c>
      <c r="M440" s="7">
        <v>67</v>
      </c>
      <c r="N440" s="4">
        <f t="shared" si="40"/>
        <v>-7.6683087027914638</v>
      </c>
      <c r="O440" s="4">
        <f t="shared" si="41"/>
        <v>-1.0323574730354323</v>
      </c>
      <c r="P440" s="8" t="str">
        <f t="shared" si="37"/>
        <v>discordant</v>
      </c>
      <c r="Q440" s="8" t="str">
        <f t="shared" si="38"/>
        <v>discordant</v>
      </c>
      <c r="R440" s="36">
        <v>635.20000000000005</v>
      </c>
      <c r="S440" s="7">
        <v>9.8000000000000007</v>
      </c>
      <c r="T440" s="36">
        <v>654.29999999999995</v>
      </c>
      <c r="U440" s="7">
        <v>6.1</v>
      </c>
      <c r="V440" s="36">
        <v>568</v>
      </c>
      <c r="W440" s="7">
        <v>37</v>
      </c>
      <c r="X440" s="37">
        <f t="shared" si="39"/>
        <v>-15.193661971830977</v>
      </c>
      <c r="Y440" s="37"/>
    </row>
    <row r="441" spans="1:25" x14ac:dyDescent="0.65">
      <c r="A441" s="33" t="s">
        <v>659</v>
      </c>
      <c r="B441" s="34">
        <v>0.372</v>
      </c>
      <c r="C441" s="7">
        <v>1.7999999999999999E-2</v>
      </c>
      <c r="D441" s="34">
        <v>5.1470000000000002E-2</v>
      </c>
      <c r="E441" s="7">
        <v>6.0999999999999997E-4</v>
      </c>
      <c r="F441" s="34">
        <v>5.2200000000000003E-2</v>
      </c>
      <c r="G441" s="7">
        <v>2.5000000000000001E-3</v>
      </c>
      <c r="H441" s="35">
        <v>320</v>
      </c>
      <c r="I441" s="7">
        <v>13</v>
      </c>
      <c r="J441" s="35">
        <v>323.5</v>
      </c>
      <c r="K441" s="7">
        <v>3.8</v>
      </c>
      <c r="L441" s="35">
        <v>280</v>
      </c>
      <c r="M441" s="7">
        <v>100</v>
      </c>
      <c r="N441" s="4" t="str">
        <f t="shared" si="40"/>
        <v>NA</v>
      </c>
      <c r="O441" s="4">
        <f t="shared" si="41"/>
        <v>-1.09375</v>
      </c>
      <c r="P441" s="8">
        <f t="shared" si="37"/>
        <v>323.5</v>
      </c>
      <c r="Q441" s="8">
        <f t="shared" si="38"/>
        <v>3.8</v>
      </c>
      <c r="R441" s="36">
        <v>320</v>
      </c>
      <c r="S441" s="7">
        <v>5.5</v>
      </c>
      <c r="T441" s="36">
        <v>324.5</v>
      </c>
      <c r="U441" s="7">
        <v>4.5</v>
      </c>
      <c r="V441" s="36">
        <v>283</v>
      </c>
      <c r="W441" s="7">
        <v>25</v>
      </c>
      <c r="X441" s="37">
        <f t="shared" si="39"/>
        <v>-14.664310954063609</v>
      </c>
      <c r="Y441" s="37"/>
    </row>
    <row r="442" spans="1:25" x14ac:dyDescent="0.65">
      <c r="A442" s="33" t="s">
        <v>660</v>
      </c>
      <c r="B442" s="34">
        <v>6.3250000000000002</v>
      </c>
      <c r="C442" s="7">
        <v>6.8000000000000005E-2</v>
      </c>
      <c r="D442" s="34">
        <v>0.3654</v>
      </c>
      <c r="E442" s="7">
        <v>3.5999999999999999E-3</v>
      </c>
      <c r="F442" s="34">
        <v>0.12520000000000001</v>
      </c>
      <c r="G442" s="7">
        <v>1.2999999999999999E-3</v>
      </c>
      <c r="H442" s="35">
        <v>2021.3</v>
      </c>
      <c r="I442" s="7">
        <v>9.4</v>
      </c>
      <c r="J442" s="35">
        <v>2008</v>
      </c>
      <c r="K442" s="7">
        <v>17</v>
      </c>
      <c r="L442" s="35">
        <v>2031</v>
      </c>
      <c r="M442" s="7">
        <v>18</v>
      </c>
      <c r="N442" s="4">
        <f t="shared" si="40"/>
        <v>1.1324470704086593</v>
      </c>
      <c r="O442" s="4">
        <f t="shared" si="41"/>
        <v>0.65799238114084346</v>
      </c>
      <c r="P442" s="8">
        <f t="shared" si="37"/>
        <v>2031</v>
      </c>
      <c r="Q442" s="8">
        <f t="shared" si="38"/>
        <v>18</v>
      </c>
      <c r="R442" s="36">
        <v>1999</v>
      </c>
      <c r="S442" s="7">
        <v>15</v>
      </c>
      <c r="T442" s="36">
        <v>2002</v>
      </c>
      <c r="U442" s="7">
        <v>19</v>
      </c>
      <c r="V442" s="36">
        <v>1992</v>
      </c>
      <c r="W442" s="7">
        <v>15</v>
      </c>
      <c r="X442" s="37">
        <f t="shared" si="39"/>
        <v>-0.50200803212851497</v>
      </c>
      <c r="Y442" s="37"/>
    </row>
    <row r="443" spans="1:25" x14ac:dyDescent="0.65">
      <c r="A443" s="33" t="s">
        <v>661</v>
      </c>
      <c r="B443" s="34">
        <v>0.29499999999999998</v>
      </c>
      <c r="C443" s="7">
        <v>1.2999999999999999E-2</v>
      </c>
      <c r="D443" s="34">
        <v>4.1390000000000003E-2</v>
      </c>
      <c r="E443" s="7">
        <v>4.8999999999999998E-4</v>
      </c>
      <c r="F443" s="34">
        <v>5.1499999999999997E-2</v>
      </c>
      <c r="G443" s="7">
        <v>2.0999999999999999E-3</v>
      </c>
      <c r="H443" s="35">
        <v>262</v>
      </c>
      <c r="I443" s="7">
        <v>10</v>
      </c>
      <c r="J443" s="35">
        <v>261.5</v>
      </c>
      <c r="K443" s="7">
        <v>3.1</v>
      </c>
      <c r="L443" s="35">
        <v>247</v>
      </c>
      <c r="M443" s="7">
        <v>86</v>
      </c>
      <c r="N443" s="4" t="str">
        <f t="shared" si="40"/>
        <v>NA</v>
      </c>
      <c r="O443" s="4">
        <f t="shared" si="41"/>
        <v>0.1908396946564892</v>
      </c>
      <c r="P443" s="8">
        <f t="shared" si="37"/>
        <v>261.5</v>
      </c>
      <c r="Q443" s="8">
        <f t="shared" si="38"/>
        <v>3.1</v>
      </c>
      <c r="R443" s="36">
        <v>258.3</v>
      </c>
      <c r="S443" s="7">
        <v>3.6</v>
      </c>
      <c r="T443" s="36">
        <v>261.2</v>
      </c>
      <c r="U443" s="7">
        <v>3</v>
      </c>
      <c r="V443" s="36">
        <v>234</v>
      </c>
      <c r="W443" s="7">
        <v>18</v>
      </c>
      <c r="X443" s="37">
        <f t="shared" si="39"/>
        <v>-11.623931623931625</v>
      </c>
      <c r="Y443" s="37"/>
    </row>
    <row r="444" spans="1:25" x14ac:dyDescent="0.65">
      <c r="A444" s="33" t="s">
        <v>662</v>
      </c>
      <c r="B444" s="34">
        <v>0.86499999999999999</v>
      </c>
      <c r="C444" s="7">
        <v>2.1999999999999999E-2</v>
      </c>
      <c r="D444" s="34">
        <v>0.10309</v>
      </c>
      <c r="E444" s="7">
        <v>9.3999999999999997E-4</v>
      </c>
      <c r="F444" s="34">
        <v>6.0600000000000001E-2</v>
      </c>
      <c r="G444" s="7">
        <v>1.6000000000000001E-3</v>
      </c>
      <c r="H444" s="35">
        <v>632</v>
      </c>
      <c r="I444" s="7">
        <v>12</v>
      </c>
      <c r="J444" s="35">
        <v>632.5</v>
      </c>
      <c r="K444" s="7">
        <v>5.5</v>
      </c>
      <c r="L444" s="35">
        <v>614</v>
      </c>
      <c r="M444" s="7">
        <v>58</v>
      </c>
      <c r="N444" s="4">
        <f t="shared" si="40"/>
        <v>-3.0130293159609067</v>
      </c>
      <c r="O444" s="4">
        <f t="shared" si="41"/>
        <v>-7.9113924050631113E-2</v>
      </c>
      <c r="P444" s="8">
        <f t="shared" si="37"/>
        <v>632.5</v>
      </c>
      <c r="Q444" s="8">
        <f t="shared" si="38"/>
        <v>5.5</v>
      </c>
      <c r="R444" s="36">
        <v>613.20000000000005</v>
      </c>
      <c r="S444" s="7">
        <v>8.1999999999999993</v>
      </c>
      <c r="T444" s="36">
        <v>630.70000000000005</v>
      </c>
      <c r="U444" s="7">
        <v>5.8</v>
      </c>
      <c r="V444" s="36">
        <v>549</v>
      </c>
      <c r="W444" s="7">
        <v>34</v>
      </c>
      <c r="X444" s="37">
        <f t="shared" si="39"/>
        <v>-14.881602914389816</v>
      </c>
      <c r="Y444" s="37"/>
    </row>
    <row r="445" spans="1:25" x14ac:dyDescent="0.65">
      <c r="A445" s="33" t="s">
        <v>663</v>
      </c>
      <c r="B445" s="34">
        <v>13.52</v>
      </c>
      <c r="C445" s="7">
        <v>0.18</v>
      </c>
      <c r="D445" s="34">
        <v>0.5272</v>
      </c>
      <c r="E445" s="7">
        <v>7.6E-3</v>
      </c>
      <c r="F445" s="34">
        <v>0.1855</v>
      </c>
      <c r="G445" s="7">
        <v>2.0999999999999999E-3</v>
      </c>
      <c r="H445" s="35">
        <v>2719</v>
      </c>
      <c r="I445" s="7">
        <v>14</v>
      </c>
      <c r="J445" s="35">
        <v>2729</v>
      </c>
      <c r="K445" s="7">
        <v>32</v>
      </c>
      <c r="L445" s="35">
        <v>2701</v>
      </c>
      <c r="M445" s="7">
        <v>18</v>
      </c>
      <c r="N445" s="4">
        <f t="shared" si="40"/>
        <v>-1.0366530914476186</v>
      </c>
      <c r="O445" s="4">
        <f t="shared" si="41"/>
        <v>-0.36778227289444487</v>
      </c>
      <c r="P445" s="8">
        <f t="shared" si="37"/>
        <v>2701</v>
      </c>
      <c r="Q445" s="8">
        <f t="shared" si="38"/>
        <v>18</v>
      </c>
      <c r="R445" s="36">
        <v>2700</v>
      </c>
      <c r="S445" s="7">
        <v>23</v>
      </c>
      <c r="T445" s="36">
        <v>2722</v>
      </c>
      <c r="U445" s="7">
        <v>36</v>
      </c>
      <c r="V445" s="36">
        <v>2676</v>
      </c>
      <c r="W445" s="7">
        <v>21</v>
      </c>
      <c r="X445" s="37">
        <f t="shared" si="39"/>
        <v>-1.718983557548583</v>
      </c>
      <c r="Y445" s="37"/>
    </row>
    <row r="446" spans="1:25" x14ac:dyDescent="0.65">
      <c r="A446" s="33" t="s">
        <v>664</v>
      </c>
      <c r="B446" s="34">
        <v>0.54200000000000004</v>
      </c>
      <c r="C446" s="7">
        <v>3.7999999999999999E-2</v>
      </c>
      <c r="D446" s="34">
        <v>7.1900000000000006E-2</v>
      </c>
      <c r="E446" s="7">
        <v>3.5999999999999999E-3</v>
      </c>
      <c r="F446" s="34">
        <v>5.4399999999999997E-2</v>
      </c>
      <c r="G446" s="7">
        <v>2.5000000000000001E-3</v>
      </c>
      <c r="H446" s="35">
        <v>436</v>
      </c>
      <c r="I446" s="7">
        <v>24</v>
      </c>
      <c r="J446" s="35">
        <v>447</v>
      </c>
      <c r="K446" s="7">
        <v>21</v>
      </c>
      <c r="L446" s="35">
        <v>380</v>
      </c>
      <c r="M446" s="7">
        <v>100</v>
      </c>
      <c r="N446" s="4" t="str">
        <f t="shared" si="40"/>
        <v>NA</v>
      </c>
      <c r="O446" s="4">
        <f t="shared" si="41"/>
        <v>-2.5229357798165069</v>
      </c>
      <c r="P446" s="8">
        <f t="shared" si="37"/>
        <v>447</v>
      </c>
      <c r="Q446" s="8">
        <f t="shared" si="38"/>
        <v>21</v>
      </c>
      <c r="R446" s="36">
        <v>436</v>
      </c>
      <c r="S446" s="7">
        <v>20</v>
      </c>
      <c r="T446" s="36">
        <v>447</v>
      </c>
      <c r="U446" s="7">
        <v>21</v>
      </c>
      <c r="V446" s="36">
        <v>375</v>
      </c>
      <c r="W446" s="7">
        <v>35</v>
      </c>
      <c r="X446" s="37">
        <f t="shared" si="39"/>
        <v>-19.200000000000003</v>
      </c>
      <c r="Y446" s="37"/>
    </row>
    <row r="447" spans="1:25" x14ac:dyDescent="0.65">
      <c r="A447" s="33" t="s">
        <v>665</v>
      </c>
      <c r="B447" s="34">
        <v>0.51200000000000001</v>
      </c>
      <c r="C447" s="7">
        <v>0.02</v>
      </c>
      <c r="D447" s="34">
        <v>6.2129999999999998E-2</v>
      </c>
      <c r="E447" s="7">
        <v>6.6E-4</v>
      </c>
      <c r="F447" s="34">
        <v>5.91E-2</v>
      </c>
      <c r="G447" s="7">
        <v>2.3999999999999998E-3</v>
      </c>
      <c r="H447" s="35">
        <v>419</v>
      </c>
      <c r="I447" s="7">
        <v>13</v>
      </c>
      <c r="J447" s="35">
        <v>388.5</v>
      </c>
      <c r="K447" s="7">
        <v>4</v>
      </c>
      <c r="L447" s="35">
        <v>543</v>
      </c>
      <c r="M447" s="7">
        <v>87</v>
      </c>
      <c r="N447" s="4" t="str">
        <f t="shared" si="40"/>
        <v>NA</v>
      </c>
      <c r="O447" s="4">
        <f t="shared" si="41"/>
        <v>7.2792362768496446</v>
      </c>
      <c r="P447" s="8">
        <f t="shared" si="37"/>
        <v>388.5</v>
      </c>
      <c r="Q447" s="8">
        <f t="shared" si="38"/>
        <v>4</v>
      </c>
      <c r="R447" s="36">
        <v>379.5</v>
      </c>
      <c r="S447" s="7">
        <v>4.5</v>
      </c>
      <c r="T447" s="36">
        <v>385.5</v>
      </c>
      <c r="U447" s="7">
        <v>4.5999999999999996</v>
      </c>
      <c r="V447" s="36">
        <v>339</v>
      </c>
      <c r="W447" s="7">
        <v>25</v>
      </c>
      <c r="X447" s="37">
        <f t="shared" si="39"/>
        <v>-13.716814159292042</v>
      </c>
      <c r="Y447" s="37"/>
    </row>
    <row r="448" spans="1:25" x14ac:dyDescent="0.65">
      <c r="A448" s="33" t="s">
        <v>666</v>
      </c>
      <c r="B448" s="34">
        <v>0.38769999999999999</v>
      </c>
      <c r="C448" s="7">
        <v>9.7000000000000003E-3</v>
      </c>
      <c r="D448" s="34">
        <v>5.2440000000000001E-2</v>
      </c>
      <c r="E448" s="7">
        <v>8.8999999999999995E-4</v>
      </c>
      <c r="F448" s="34">
        <v>5.28E-2</v>
      </c>
      <c r="G448" s="7">
        <v>1.1999999999999999E-3</v>
      </c>
      <c r="H448" s="35">
        <v>332.4</v>
      </c>
      <c r="I448" s="7">
        <v>7.1</v>
      </c>
      <c r="J448" s="35">
        <v>329.5</v>
      </c>
      <c r="K448" s="7">
        <v>5.4</v>
      </c>
      <c r="L448" s="35">
        <v>312</v>
      </c>
      <c r="M448" s="7">
        <v>51</v>
      </c>
      <c r="N448" s="4" t="str">
        <f t="shared" si="40"/>
        <v>NA</v>
      </c>
      <c r="O448" s="4">
        <f t="shared" si="41"/>
        <v>0.87244283995185867</v>
      </c>
      <c r="P448" s="8">
        <f t="shared" si="37"/>
        <v>329.5</v>
      </c>
      <c r="Q448" s="8">
        <f t="shared" si="38"/>
        <v>5.4</v>
      </c>
      <c r="R448" s="36">
        <v>322.60000000000002</v>
      </c>
      <c r="S448" s="7">
        <v>5.7</v>
      </c>
      <c r="T448" s="36">
        <v>328.8</v>
      </c>
      <c r="U448" s="7">
        <v>5.6</v>
      </c>
      <c r="V448" s="36">
        <v>261</v>
      </c>
      <c r="W448" s="7">
        <v>29</v>
      </c>
      <c r="X448" s="37">
        <f t="shared" si="39"/>
        <v>-25.977011494252878</v>
      </c>
      <c r="Y448" s="37"/>
    </row>
    <row r="449" spans="1:25" x14ac:dyDescent="0.65">
      <c r="A449" s="33" t="s">
        <v>667</v>
      </c>
      <c r="B449" s="34">
        <v>1.798</v>
      </c>
      <c r="C449" s="7">
        <v>5.8999999999999997E-2</v>
      </c>
      <c r="D449" s="34">
        <v>0.17080000000000001</v>
      </c>
      <c r="E449" s="7">
        <v>2.3E-3</v>
      </c>
      <c r="F449" s="34">
        <v>7.5200000000000003E-2</v>
      </c>
      <c r="G449" s="7">
        <v>2.5000000000000001E-3</v>
      </c>
      <c r="H449" s="35">
        <v>1042</v>
      </c>
      <c r="I449" s="7">
        <v>21</v>
      </c>
      <c r="J449" s="35">
        <v>1016</v>
      </c>
      <c r="K449" s="7">
        <v>13</v>
      </c>
      <c r="L449" s="35">
        <v>1057</v>
      </c>
      <c r="M449" s="7">
        <v>69</v>
      </c>
      <c r="N449" s="4">
        <f t="shared" si="40"/>
        <v>3.8789025543992466</v>
      </c>
      <c r="O449" s="4">
        <f t="shared" si="41"/>
        <v>2.4952015355086417</v>
      </c>
      <c r="P449" s="8">
        <f t="shared" si="37"/>
        <v>1016</v>
      </c>
      <c r="Q449" s="8">
        <f t="shared" si="38"/>
        <v>13</v>
      </c>
      <c r="R449" s="36">
        <v>994</v>
      </c>
      <c r="S449" s="7">
        <v>16</v>
      </c>
      <c r="T449" s="36">
        <v>1010</v>
      </c>
      <c r="U449" s="7">
        <v>14</v>
      </c>
      <c r="V449" s="36">
        <v>947</v>
      </c>
      <c r="W449" s="7">
        <v>37</v>
      </c>
      <c r="X449" s="37">
        <f t="shared" si="39"/>
        <v>-6.6525871172122493</v>
      </c>
      <c r="Y449" s="37"/>
    </row>
    <row r="450" spans="1:25" x14ac:dyDescent="0.65">
      <c r="A450" s="33" t="s">
        <v>668</v>
      </c>
      <c r="B450" s="34">
        <v>2.0609999999999999</v>
      </c>
      <c r="C450" s="7">
        <v>7.2999999999999995E-2</v>
      </c>
      <c r="D450" s="34">
        <v>0.19</v>
      </c>
      <c r="E450" s="7">
        <v>4.5999999999999999E-3</v>
      </c>
      <c r="F450" s="34">
        <v>7.7600000000000002E-2</v>
      </c>
      <c r="G450" s="7">
        <v>2E-3</v>
      </c>
      <c r="H450" s="35">
        <v>1134</v>
      </c>
      <c r="I450" s="7">
        <v>24</v>
      </c>
      <c r="J450" s="35">
        <v>1121</v>
      </c>
      <c r="K450" s="7">
        <v>25</v>
      </c>
      <c r="L450" s="35">
        <v>1132</v>
      </c>
      <c r="M450" s="7">
        <v>51</v>
      </c>
      <c r="N450" s="4">
        <f t="shared" si="40"/>
        <v>0.97173144876325068</v>
      </c>
      <c r="O450" s="4">
        <f t="shared" si="41"/>
        <v>1.1463844797178098</v>
      </c>
      <c r="P450" s="8">
        <f t="shared" ref="P450:P451" si="42">IF(N450="NA",J450,IF(N450&lt;20,IF(N450&gt;-5,IF(J450&gt;1200,L450,J450),"discordant"),"discordant"))</f>
        <v>1121</v>
      </c>
      <c r="Q450" s="8">
        <f t="shared" ref="Q450:Q451" si="43">IF(N450="NA",K450,IF(N450&lt;20,IF(N450&gt;-5,IF(J450&gt;1200,M450,K450),"discordant"),"discordant"))</f>
        <v>25</v>
      </c>
      <c r="R450" s="36">
        <v>1104</v>
      </c>
      <c r="S450" s="7">
        <v>23</v>
      </c>
      <c r="T450" s="36">
        <v>1117</v>
      </c>
      <c r="U450" s="7">
        <v>26</v>
      </c>
      <c r="V450" s="36">
        <v>1064</v>
      </c>
      <c r="W450" s="7">
        <v>31</v>
      </c>
      <c r="X450" s="37">
        <f t="shared" ref="X450:X451" si="44">100 - (100 *T450/V450)</f>
        <v>-4.9812030075188005</v>
      </c>
      <c r="Y450" s="37"/>
    </row>
    <row r="451" spans="1:25" x14ac:dyDescent="0.65">
      <c r="A451" s="33" t="s">
        <v>669</v>
      </c>
      <c r="B451" s="34">
        <v>1.002</v>
      </c>
      <c r="C451" s="7">
        <v>5.0999999999999997E-2</v>
      </c>
      <c r="D451" s="34">
        <v>0.11269999999999999</v>
      </c>
      <c r="E451" s="7">
        <v>1.9E-3</v>
      </c>
      <c r="F451" s="34">
        <v>6.3399999999999998E-2</v>
      </c>
      <c r="G451" s="7">
        <v>3.3E-3</v>
      </c>
      <c r="H451" s="35">
        <v>701</v>
      </c>
      <c r="I451" s="7">
        <v>26</v>
      </c>
      <c r="J451" s="35">
        <v>688</v>
      </c>
      <c r="K451" s="7">
        <v>11</v>
      </c>
      <c r="L451" s="35">
        <v>680</v>
      </c>
      <c r="M451" s="7">
        <v>110</v>
      </c>
      <c r="N451" s="4">
        <f t="shared" si="40"/>
        <v>-1.1764705882352899</v>
      </c>
      <c r="O451" s="4">
        <f t="shared" si="41"/>
        <v>1.85449358059914</v>
      </c>
      <c r="P451" s="8">
        <f t="shared" si="42"/>
        <v>688</v>
      </c>
      <c r="Q451" s="8">
        <f t="shared" si="43"/>
        <v>11</v>
      </c>
      <c r="R451" s="36">
        <v>671</v>
      </c>
      <c r="S451" s="7">
        <v>14</v>
      </c>
      <c r="T451" s="36">
        <v>688</v>
      </c>
      <c r="U451" s="7">
        <v>13</v>
      </c>
      <c r="V451" s="36">
        <v>608</v>
      </c>
      <c r="W451" s="7">
        <v>44</v>
      </c>
      <c r="X451" s="37">
        <f t="shared" si="44"/>
        <v>-13.15789473684211</v>
      </c>
      <c r="Y451" s="37"/>
    </row>
    <row r="452" spans="1:25" x14ac:dyDescent="0.65">
      <c r="Y452" s="37"/>
    </row>
    <row r="453" spans="1:25" ht="14" thickBot="1" x14ac:dyDescent="0.8">
      <c r="A453" s="160" t="s">
        <v>670</v>
      </c>
      <c r="B453" s="160"/>
      <c r="Y453" s="37"/>
    </row>
    <row r="454" spans="1:25" x14ac:dyDescent="0.65">
      <c r="A454" s="2"/>
      <c r="B454" s="161" t="s">
        <v>30</v>
      </c>
      <c r="C454" s="162"/>
      <c r="D454" s="162"/>
      <c r="E454" s="162"/>
      <c r="F454" s="162"/>
      <c r="G454" s="163"/>
      <c r="H454" s="164" t="s">
        <v>31</v>
      </c>
      <c r="I454" s="165"/>
      <c r="J454" s="165"/>
      <c r="K454" s="165"/>
      <c r="L454" s="165"/>
      <c r="M454" s="165"/>
      <c r="N454" s="165"/>
      <c r="O454" s="165"/>
      <c r="P454" s="165"/>
      <c r="Q454" s="166"/>
      <c r="R454" s="167" t="s">
        <v>32</v>
      </c>
      <c r="S454" s="168"/>
      <c r="T454" s="168"/>
      <c r="U454" s="168"/>
      <c r="V454" s="168"/>
      <c r="W454" s="168"/>
      <c r="X454" s="169"/>
      <c r="Y454" s="37"/>
    </row>
    <row r="455" spans="1:25" ht="27.25" thickBot="1" x14ac:dyDescent="0.8">
      <c r="A455" s="3" t="s">
        <v>33</v>
      </c>
      <c r="B455" s="19" t="s">
        <v>3</v>
      </c>
      <c r="C455" s="6" t="s">
        <v>0</v>
      </c>
      <c r="D455" s="20" t="s">
        <v>2</v>
      </c>
      <c r="E455" s="6" t="s">
        <v>0</v>
      </c>
      <c r="F455" s="20" t="s">
        <v>4</v>
      </c>
      <c r="G455" s="5" t="s">
        <v>0</v>
      </c>
      <c r="H455" s="21" t="s">
        <v>34</v>
      </c>
      <c r="I455" s="22" t="s">
        <v>0</v>
      </c>
      <c r="J455" s="23" t="s">
        <v>35</v>
      </c>
      <c r="K455" s="22" t="s">
        <v>0</v>
      </c>
      <c r="L455" s="23" t="s">
        <v>36</v>
      </c>
      <c r="M455" s="22" t="s">
        <v>0</v>
      </c>
      <c r="N455" s="24" t="s">
        <v>37</v>
      </c>
      <c r="O455" s="25" t="s">
        <v>38</v>
      </c>
      <c r="P455" s="26" t="s">
        <v>1</v>
      </c>
      <c r="Q455" s="27" t="s">
        <v>0</v>
      </c>
      <c r="R455" s="28" t="s">
        <v>34</v>
      </c>
      <c r="S455" s="29" t="s">
        <v>0</v>
      </c>
      <c r="T455" s="30" t="s">
        <v>35</v>
      </c>
      <c r="U455" s="6" t="s">
        <v>0</v>
      </c>
      <c r="V455" s="31" t="s">
        <v>36</v>
      </c>
      <c r="W455" s="29" t="s">
        <v>0</v>
      </c>
      <c r="X455" s="32" t="s">
        <v>37</v>
      </c>
      <c r="Y455" s="37"/>
    </row>
    <row r="456" spans="1:25" x14ac:dyDescent="0.65">
      <c r="A456" s="33" t="s">
        <v>671</v>
      </c>
      <c r="B456" s="34">
        <v>0.40500000000000003</v>
      </c>
      <c r="C456" s="7">
        <v>1.9E-2</v>
      </c>
      <c r="D456" s="34">
        <v>5.3800000000000001E-2</v>
      </c>
      <c r="E456" s="7">
        <v>1E-3</v>
      </c>
      <c r="F456" s="34">
        <v>5.4800000000000001E-2</v>
      </c>
      <c r="G456" s="7">
        <v>2.5000000000000001E-3</v>
      </c>
      <c r="H456" s="35">
        <v>344</v>
      </c>
      <c r="I456" s="7">
        <v>14</v>
      </c>
      <c r="J456" s="35">
        <v>337.8</v>
      </c>
      <c r="K456" s="7">
        <v>6.1</v>
      </c>
      <c r="L456" s="35">
        <v>386</v>
      </c>
      <c r="M456" s="7">
        <v>98</v>
      </c>
      <c r="N456" s="4" t="str">
        <f t="shared" ref="N456:N519" si="45">IF(J456&gt;500,100 - (100 *J456/L456),"NA")</f>
        <v>NA</v>
      </c>
      <c r="O456" s="4">
        <f t="shared" ref="O456:O519" si="46">100-(100*J456/H456)</f>
        <v>1.8023255813953512</v>
      </c>
      <c r="P456" s="8">
        <f t="shared" ref="P456:P519" si="47">IF(N456="NA",J456,IF(N456&lt;20,IF(N456&gt;-5,IF(J456&gt;1200,L456,J456),"discordant"),"discordant"))</f>
        <v>337.8</v>
      </c>
      <c r="Q456" s="8">
        <f t="shared" ref="Q456:Q519" si="48">IF(N456="NA",K456,IF(N456&lt;20,IF(N456&gt;-5,IF(J456&gt;1200,M456,K456),"discordant"),"discordant"))</f>
        <v>6.1</v>
      </c>
      <c r="R456" s="36">
        <v>331.8</v>
      </c>
      <c r="S456" s="7">
        <v>6</v>
      </c>
      <c r="T456" s="36">
        <v>336.8</v>
      </c>
      <c r="U456" s="7">
        <v>6.2</v>
      </c>
      <c r="V456" s="36">
        <v>306</v>
      </c>
      <c r="W456" s="7">
        <v>19</v>
      </c>
      <c r="X456" s="37">
        <f t="shared" ref="X456:X519" si="49">100 - (100 *T456/V456)</f>
        <v>-10.06535947712419</v>
      </c>
      <c r="Y456" s="37"/>
    </row>
    <row r="457" spans="1:25" x14ac:dyDescent="0.65">
      <c r="A457" s="33" t="s">
        <v>672</v>
      </c>
      <c r="B457" s="34">
        <v>0.93400000000000005</v>
      </c>
      <c r="C457" s="7">
        <v>3.2000000000000001E-2</v>
      </c>
      <c r="D457" s="34">
        <v>0.1118</v>
      </c>
      <c r="E457" s="7">
        <v>1.4E-3</v>
      </c>
      <c r="F457" s="34">
        <v>6.0900000000000003E-2</v>
      </c>
      <c r="G457" s="7">
        <v>2E-3</v>
      </c>
      <c r="H457" s="35">
        <v>668</v>
      </c>
      <c r="I457" s="7">
        <v>17</v>
      </c>
      <c r="J457" s="35">
        <v>683.4</v>
      </c>
      <c r="K457" s="7">
        <v>8</v>
      </c>
      <c r="L457" s="35">
        <v>620</v>
      </c>
      <c r="M457" s="7">
        <v>74</v>
      </c>
      <c r="N457" s="4">
        <f t="shared" si="45"/>
        <v>-10.225806451612897</v>
      </c>
      <c r="O457" s="4">
        <f t="shared" si="46"/>
        <v>-2.3053892215568794</v>
      </c>
      <c r="P457" s="8" t="str">
        <f t="shared" si="47"/>
        <v>discordant</v>
      </c>
      <c r="Q457" s="8" t="str">
        <f t="shared" si="48"/>
        <v>discordant</v>
      </c>
      <c r="R457" s="36">
        <v>653</v>
      </c>
      <c r="S457" s="7">
        <v>12</v>
      </c>
      <c r="T457" s="36">
        <v>682</v>
      </c>
      <c r="U457" s="7">
        <v>8.1</v>
      </c>
      <c r="V457" s="36">
        <v>573</v>
      </c>
      <c r="W457" s="7">
        <v>46</v>
      </c>
      <c r="X457" s="37">
        <f t="shared" si="49"/>
        <v>-19.022687609075049</v>
      </c>
      <c r="Y457" s="37"/>
    </row>
    <row r="458" spans="1:25" x14ac:dyDescent="0.65">
      <c r="A458" s="33" t="s">
        <v>673</v>
      </c>
      <c r="B458" s="34">
        <v>0.61</v>
      </c>
      <c r="C458" s="7">
        <v>0.11</v>
      </c>
      <c r="D458" s="34">
        <v>6.3899999999999998E-2</v>
      </c>
      <c r="E458" s="7">
        <v>4.4999999999999997E-3</v>
      </c>
      <c r="F458" s="34">
        <v>6.7100000000000007E-2</v>
      </c>
      <c r="G458" s="7">
        <v>9.4000000000000004E-3</v>
      </c>
      <c r="H458" s="35">
        <v>470</v>
      </c>
      <c r="I458" s="7">
        <v>63</v>
      </c>
      <c r="J458" s="35">
        <v>399</v>
      </c>
      <c r="K458" s="7">
        <v>27</v>
      </c>
      <c r="L458" s="35">
        <v>740</v>
      </c>
      <c r="M458" s="7">
        <v>260</v>
      </c>
      <c r="N458" s="4" t="str">
        <f t="shared" si="45"/>
        <v>NA</v>
      </c>
      <c r="O458" s="4">
        <f t="shared" si="46"/>
        <v>15.106382978723403</v>
      </c>
      <c r="P458" s="8">
        <f t="shared" si="47"/>
        <v>399</v>
      </c>
      <c r="Q458" s="8">
        <f t="shared" si="48"/>
        <v>27</v>
      </c>
      <c r="R458" s="36">
        <v>389</v>
      </c>
      <c r="S458" s="7">
        <v>26</v>
      </c>
      <c r="T458" s="36">
        <v>392</v>
      </c>
      <c r="U458" s="7">
        <v>25</v>
      </c>
      <c r="V458" s="36">
        <v>390</v>
      </c>
      <c r="W458" s="7">
        <v>49</v>
      </c>
      <c r="X458" s="37">
        <f t="shared" si="49"/>
        <v>-0.512820512820511</v>
      </c>
      <c r="Y458" s="37"/>
    </row>
    <row r="459" spans="1:25" x14ac:dyDescent="0.65">
      <c r="A459" s="33" t="s">
        <v>674</v>
      </c>
      <c r="B459" s="34">
        <v>1.2909999999999999</v>
      </c>
      <c r="C459" s="7">
        <v>3.9E-2</v>
      </c>
      <c r="D459" s="34">
        <v>0.13819999999999999</v>
      </c>
      <c r="E459" s="7">
        <v>2.7000000000000001E-3</v>
      </c>
      <c r="F459" s="34">
        <v>6.8000000000000005E-2</v>
      </c>
      <c r="G459" s="7">
        <v>1.5E-3</v>
      </c>
      <c r="H459" s="35">
        <v>840</v>
      </c>
      <c r="I459" s="7">
        <v>17</v>
      </c>
      <c r="J459" s="35">
        <v>835</v>
      </c>
      <c r="K459" s="7">
        <v>15</v>
      </c>
      <c r="L459" s="35">
        <v>861</v>
      </c>
      <c r="M459" s="7">
        <v>44</v>
      </c>
      <c r="N459" s="4">
        <f t="shared" si="45"/>
        <v>3.0197444831591156</v>
      </c>
      <c r="O459" s="4">
        <f t="shared" si="46"/>
        <v>0.59523809523810201</v>
      </c>
      <c r="P459" s="8">
        <f t="shared" si="47"/>
        <v>835</v>
      </c>
      <c r="Q459" s="8">
        <f t="shared" si="48"/>
        <v>15</v>
      </c>
      <c r="R459" s="36">
        <v>818</v>
      </c>
      <c r="S459" s="7">
        <v>15</v>
      </c>
      <c r="T459" s="36">
        <v>832</v>
      </c>
      <c r="U459" s="7">
        <v>15</v>
      </c>
      <c r="V459" s="36">
        <v>786</v>
      </c>
      <c r="W459" s="7">
        <v>22</v>
      </c>
      <c r="X459" s="37">
        <f t="shared" si="49"/>
        <v>-5.8524173027989832</v>
      </c>
      <c r="Y459" s="37"/>
    </row>
    <row r="460" spans="1:25" x14ac:dyDescent="0.65">
      <c r="A460" s="33" t="s">
        <v>675</v>
      </c>
      <c r="B460" s="34">
        <v>0.28999999999999998</v>
      </c>
      <c r="C460" s="7">
        <v>1.2E-2</v>
      </c>
      <c r="D460" s="34">
        <v>4.0989999999999999E-2</v>
      </c>
      <c r="E460" s="7">
        <v>9.2000000000000003E-4</v>
      </c>
      <c r="F460" s="34">
        <v>5.16E-2</v>
      </c>
      <c r="G460" s="7">
        <v>1.6999999999999999E-3</v>
      </c>
      <c r="H460" s="35">
        <v>258.3</v>
      </c>
      <c r="I460" s="7">
        <v>9.1999999999999993</v>
      </c>
      <c r="J460" s="35">
        <v>258.89999999999998</v>
      </c>
      <c r="K460" s="7">
        <v>5.7</v>
      </c>
      <c r="L460" s="35">
        <v>259</v>
      </c>
      <c r="M460" s="7">
        <v>73</v>
      </c>
      <c r="N460" s="4" t="str">
        <f t="shared" si="45"/>
        <v>NA</v>
      </c>
      <c r="O460" s="4">
        <f t="shared" si="46"/>
        <v>-0.2322880371660716</v>
      </c>
      <c r="P460" s="8">
        <f t="shared" si="47"/>
        <v>258.89999999999998</v>
      </c>
      <c r="Q460" s="8">
        <f t="shared" si="48"/>
        <v>5.7</v>
      </c>
      <c r="R460" s="36">
        <v>253.4</v>
      </c>
      <c r="S460" s="7">
        <v>6.1</v>
      </c>
      <c r="T460" s="36">
        <v>258.60000000000002</v>
      </c>
      <c r="U460" s="7">
        <v>5.7</v>
      </c>
      <c r="V460" s="36">
        <v>209</v>
      </c>
      <c r="W460" s="7">
        <v>29</v>
      </c>
      <c r="X460" s="37">
        <f t="shared" si="49"/>
        <v>-23.732057416267963</v>
      </c>
      <c r="Y460" s="37"/>
    </row>
    <row r="461" spans="1:25" x14ac:dyDescent="0.65">
      <c r="A461" s="33" t="s">
        <v>676</v>
      </c>
      <c r="B461" s="34">
        <v>0.90700000000000003</v>
      </c>
      <c r="C461" s="7">
        <v>0.04</v>
      </c>
      <c r="D461" s="34">
        <v>0.1047</v>
      </c>
      <c r="E461" s="7">
        <v>1.6000000000000001E-3</v>
      </c>
      <c r="F461" s="34">
        <v>6.3200000000000006E-2</v>
      </c>
      <c r="G461" s="7">
        <v>2.8999999999999998E-3</v>
      </c>
      <c r="H461" s="35">
        <v>653</v>
      </c>
      <c r="I461" s="7">
        <v>22</v>
      </c>
      <c r="J461" s="35">
        <v>641.70000000000005</v>
      </c>
      <c r="K461" s="7">
        <v>9.1</v>
      </c>
      <c r="L461" s="35">
        <v>682</v>
      </c>
      <c r="M461" s="7">
        <v>99</v>
      </c>
      <c r="N461" s="4">
        <f t="shared" si="45"/>
        <v>5.9090909090908923</v>
      </c>
      <c r="O461" s="4">
        <f t="shared" si="46"/>
        <v>1.7304747320061153</v>
      </c>
      <c r="P461" s="8">
        <f t="shared" si="47"/>
        <v>641.70000000000005</v>
      </c>
      <c r="Q461" s="8">
        <f t="shared" si="48"/>
        <v>9.1</v>
      </c>
      <c r="R461" s="36">
        <v>620</v>
      </c>
      <c r="S461" s="7">
        <v>11</v>
      </c>
      <c r="T461" s="36">
        <v>638.6</v>
      </c>
      <c r="U461" s="7">
        <v>9.6</v>
      </c>
      <c r="V461" s="36">
        <v>564</v>
      </c>
      <c r="W461" s="7">
        <v>38</v>
      </c>
      <c r="X461" s="37">
        <f t="shared" si="49"/>
        <v>-13.226950354609926</v>
      </c>
      <c r="Y461" s="37"/>
    </row>
    <row r="462" spans="1:25" x14ac:dyDescent="0.65">
      <c r="A462" s="33" t="s">
        <v>677</v>
      </c>
      <c r="B462" s="34">
        <v>1.4990000000000001</v>
      </c>
      <c r="C462" s="7">
        <v>3.9E-2</v>
      </c>
      <c r="D462" s="34">
        <v>0.1583</v>
      </c>
      <c r="E462" s="7">
        <v>3.8E-3</v>
      </c>
      <c r="F462" s="34">
        <v>7.0099999999999996E-2</v>
      </c>
      <c r="G462" s="7">
        <v>2.5000000000000001E-3</v>
      </c>
      <c r="H462" s="35">
        <v>936</v>
      </c>
      <c r="I462" s="7">
        <v>20</v>
      </c>
      <c r="J462" s="35">
        <v>947</v>
      </c>
      <c r="K462" s="7">
        <v>21</v>
      </c>
      <c r="L462" s="35">
        <v>924</v>
      </c>
      <c r="M462" s="7">
        <v>74</v>
      </c>
      <c r="N462" s="4">
        <f t="shared" si="45"/>
        <v>-2.4891774891774929</v>
      </c>
      <c r="O462" s="4">
        <f t="shared" si="46"/>
        <v>-1.1752136752136693</v>
      </c>
      <c r="P462" s="8">
        <f t="shared" si="47"/>
        <v>947</v>
      </c>
      <c r="Q462" s="8">
        <f t="shared" si="48"/>
        <v>21</v>
      </c>
      <c r="R462" s="36">
        <v>919</v>
      </c>
      <c r="S462" s="7">
        <v>20</v>
      </c>
      <c r="T462" s="36">
        <v>945</v>
      </c>
      <c r="U462" s="7">
        <v>22</v>
      </c>
      <c r="V462" s="36">
        <v>867</v>
      </c>
      <c r="W462" s="7">
        <v>53</v>
      </c>
      <c r="X462" s="37">
        <f t="shared" si="49"/>
        <v>-8.9965397923875372</v>
      </c>
      <c r="Y462" s="37"/>
    </row>
    <row r="463" spans="1:25" x14ac:dyDescent="0.65">
      <c r="A463" s="33" t="s">
        <v>678</v>
      </c>
      <c r="B463" s="34">
        <v>0.60899999999999999</v>
      </c>
      <c r="C463" s="7">
        <v>3.7999999999999999E-2</v>
      </c>
      <c r="D463" s="34">
        <v>7.9699999999999993E-2</v>
      </c>
      <c r="E463" s="7">
        <v>1.2999999999999999E-3</v>
      </c>
      <c r="F463" s="34">
        <v>5.5599999999999997E-2</v>
      </c>
      <c r="G463" s="7">
        <v>3.3999999999999998E-3</v>
      </c>
      <c r="H463" s="35">
        <v>480</v>
      </c>
      <c r="I463" s="7">
        <v>24</v>
      </c>
      <c r="J463" s="35">
        <v>494.5</v>
      </c>
      <c r="K463" s="7">
        <v>7.6</v>
      </c>
      <c r="L463" s="35">
        <v>400</v>
      </c>
      <c r="M463" s="7">
        <v>130</v>
      </c>
      <c r="N463" s="4" t="str">
        <f t="shared" si="45"/>
        <v>NA</v>
      </c>
      <c r="O463" s="4">
        <f t="shared" si="46"/>
        <v>-3.0208333333333286</v>
      </c>
      <c r="P463" s="8">
        <f t="shared" si="47"/>
        <v>494.5</v>
      </c>
      <c r="Q463" s="8">
        <f t="shared" si="48"/>
        <v>7.6</v>
      </c>
      <c r="R463" s="36">
        <v>476</v>
      </c>
      <c r="S463" s="7">
        <v>12</v>
      </c>
      <c r="T463" s="36">
        <v>494</v>
      </c>
      <c r="U463" s="7">
        <v>8.1</v>
      </c>
      <c r="V463" s="36">
        <v>385</v>
      </c>
      <c r="W463" s="7">
        <v>49</v>
      </c>
      <c r="X463" s="37">
        <f t="shared" si="49"/>
        <v>-28.3116883116883</v>
      </c>
      <c r="Y463" s="37"/>
    </row>
    <row r="464" spans="1:25" x14ac:dyDescent="0.65">
      <c r="A464" s="33" t="s">
        <v>679</v>
      </c>
      <c r="B464" s="34">
        <v>12</v>
      </c>
      <c r="C464" s="7">
        <v>0.28999999999999998</v>
      </c>
      <c r="D464" s="34">
        <v>0.46389999999999998</v>
      </c>
      <c r="E464" s="7">
        <v>9.7999999999999997E-3</v>
      </c>
      <c r="F464" s="34">
        <v>0.1883</v>
      </c>
      <c r="G464" s="7">
        <v>1.9E-3</v>
      </c>
      <c r="H464" s="35">
        <v>2602</v>
      </c>
      <c r="I464" s="7">
        <v>23</v>
      </c>
      <c r="J464" s="35">
        <v>2455</v>
      </c>
      <c r="K464" s="7">
        <v>43</v>
      </c>
      <c r="L464" s="35">
        <v>2727</v>
      </c>
      <c r="M464" s="7">
        <v>17</v>
      </c>
      <c r="N464" s="4">
        <f t="shared" si="45"/>
        <v>9.9743307664099774</v>
      </c>
      <c r="O464" s="4">
        <f t="shared" si="46"/>
        <v>5.6495003843197509</v>
      </c>
      <c r="P464" s="8">
        <f t="shared" si="47"/>
        <v>2727</v>
      </c>
      <c r="Q464" s="8">
        <f t="shared" si="48"/>
        <v>17</v>
      </c>
      <c r="R464" s="36">
        <v>2437</v>
      </c>
      <c r="S464" s="7">
        <v>52</v>
      </c>
      <c r="T464" s="36">
        <v>2397</v>
      </c>
      <c r="U464" s="7">
        <v>53</v>
      </c>
      <c r="V464" s="36">
        <v>2470</v>
      </c>
      <c r="W464" s="7">
        <v>50</v>
      </c>
      <c r="X464" s="37">
        <f t="shared" si="49"/>
        <v>2.9554655870445288</v>
      </c>
      <c r="Y464" s="37"/>
    </row>
    <row r="465" spans="1:25" x14ac:dyDescent="0.65">
      <c r="A465" s="33" t="s">
        <v>680</v>
      </c>
      <c r="B465" s="34">
        <v>0.37</v>
      </c>
      <c r="C465" s="7">
        <v>0.16</v>
      </c>
      <c r="D465" s="34">
        <v>3.4599999999999999E-2</v>
      </c>
      <c r="E465" s="7">
        <v>2.3E-3</v>
      </c>
      <c r="F465" s="34">
        <v>8.2000000000000003E-2</v>
      </c>
      <c r="G465" s="7">
        <v>3.5000000000000003E-2</v>
      </c>
      <c r="H465" s="35">
        <v>280</v>
      </c>
      <c r="I465" s="7">
        <v>120</v>
      </c>
      <c r="J465" s="35">
        <v>219</v>
      </c>
      <c r="K465" s="7">
        <v>14</v>
      </c>
      <c r="L465" s="35">
        <v>480</v>
      </c>
      <c r="M465" s="7">
        <v>840</v>
      </c>
      <c r="N465" s="4" t="str">
        <f t="shared" si="45"/>
        <v>NA</v>
      </c>
      <c r="O465" s="4">
        <f t="shared" si="46"/>
        <v>21.785714285714292</v>
      </c>
      <c r="P465" s="8">
        <f t="shared" si="47"/>
        <v>219</v>
      </c>
      <c r="Q465" s="8">
        <f t="shared" si="48"/>
        <v>14</v>
      </c>
      <c r="R465" s="36">
        <v>212</v>
      </c>
      <c r="S465" s="7">
        <v>18</v>
      </c>
      <c r="T465" s="36">
        <v>211</v>
      </c>
      <c r="U465" s="7">
        <v>18</v>
      </c>
      <c r="V465" s="36">
        <v>219</v>
      </c>
      <c r="W465" s="7">
        <v>14</v>
      </c>
      <c r="X465" s="37">
        <f t="shared" si="49"/>
        <v>3.6529680365296855</v>
      </c>
      <c r="Y465" s="37"/>
    </row>
    <row r="466" spans="1:25" x14ac:dyDescent="0.65">
      <c r="A466" s="33" t="s">
        <v>681</v>
      </c>
      <c r="B466" s="34">
        <v>0.85</v>
      </c>
      <c r="C466" s="7">
        <v>7.1999999999999995E-2</v>
      </c>
      <c r="D466" s="34">
        <v>9.2799999999999994E-2</v>
      </c>
      <c r="E466" s="7">
        <v>1.9E-3</v>
      </c>
      <c r="F466" s="34">
        <v>6.7199999999999996E-2</v>
      </c>
      <c r="G466" s="7">
        <v>6.1999999999999998E-3</v>
      </c>
      <c r="H466" s="35">
        <v>616</v>
      </c>
      <c r="I466" s="7">
        <v>40</v>
      </c>
      <c r="J466" s="35">
        <v>572</v>
      </c>
      <c r="K466" s="7">
        <v>11</v>
      </c>
      <c r="L466" s="35">
        <v>740</v>
      </c>
      <c r="M466" s="7">
        <v>190</v>
      </c>
      <c r="N466" s="4">
        <f t="shared" si="45"/>
        <v>22.702702702702709</v>
      </c>
      <c r="O466" s="4">
        <f t="shared" si="46"/>
        <v>7.1428571428571388</v>
      </c>
      <c r="P466" s="8" t="str">
        <f t="shared" si="47"/>
        <v>discordant</v>
      </c>
      <c r="Q466" s="8" t="str">
        <f t="shared" si="48"/>
        <v>discordant</v>
      </c>
      <c r="R466" s="36">
        <v>562</v>
      </c>
      <c r="S466" s="7">
        <v>11</v>
      </c>
      <c r="T466" s="36">
        <v>567</v>
      </c>
      <c r="U466" s="7">
        <v>13</v>
      </c>
      <c r="V466" s="36">
        <v>563</v>
      </c>
      <c r="W466" s="7">
        <v>13</v>
      </c>
      <c r="X466" s="37">
        <f t="shared" si="49"/>
        <v>-0.71047957371224868</v>
      </c>
      <c r="Y466" s="37"/>
    </row>
    <row r="467" spans="1:25" x14ac:dyDescent="0.65">
      <c r="A467" s="33" t="s">
        <v>682</v>
      </c>
      <c r="B467" s="34">
        <v>5.4489999999999998</v>
      </c>
      <c r="C467" s="7">
        <v>7.6999999999999999E-2</v>
      </c>
      <c r="D467" s="34">
        <v>0.33939999999999998</v>
      </c>
      <c r="E467" s="7">
        <v>2.5999999999999999E-3</v>
      </c>
      <c r="F467" s="34">
        <v>0.1169</v>
      </c>
      <c r="G467" s="7">
        <v>1.6999999999999999E-3</v>
      </c>
      <c r="H467" s="35">
        <v>1892</v>
      </c>
      <c r="I467" s="7">
        <v>12</v>
      </c>
      <c r="J467" s="35">
        <v>1884</v>
      </c>
      <c r="K467" s="7">
        <v>13</v>
      </c>
      <c r="L467" s="35">
        <v>1913</v>
      </c>
      <c r="M467" s="7">
        <v>24</v>
      </c>
      <c r="N467" s="4">
        <f t="shared" si="45"/>
        <v>1.5159435441714635</v>
      </c>
      <c r="O467" s="4">
        <f t="shared" si="46"/>
        <v>0.42283298097251532</v>
      </c>
      <c r="P467" s="8">
        <f t="shared" si="47"/>
        <v>1913</v>
      </c>
      <c r="Q467" s="8">
        <f t="shared" si="48"/>
        <v>24</v>
      </c>
      <c r="R467" s="36">
        <v>1872</v>
      </c>
      <c r="S467" s="7">
        <v>13</v>
      </c>
      <c r="T467" s="36">
        <v>1879</v>
      </c>
      <c r="U467" s="7">
        <v>14</v>
      </c>
      <c r="V467" s="36">
        <v>1874</v>
      </c>
      <c r="W467" s="7">
        <v>17</v>
      </c>
      <c r="X467" s="37">
        <f t="shared" si="49"/>
        <v>-0.26680896478121952</v>
      </c>
      <c r="Y467" s="37"/>
    </row>
    <row r="468" spans="1:25" x14ac:dyDescent="0.65">
      <c r="A468" s="33" t="s">
        <v>683</v>
      </c>
      <c r="B468" s="34">
        <v>0.38900000000000001</v>
      </c>
      <c r="C468" s="7">
        <v>1.2999999999999999E-2</v>
      </c>
      <c r="D468" s="34">
        <v>5.3830000000000003E-2</v>
      </c>
      <c r="E468" s="7">
        <v>7.1000000000000002E-4</v>
      </c>
      <c r="F468" s="34">
        <v>5.2600000000000001E-2</v>
      </c>
      <c r="G468" s="7">
        <v>1.8E-3</v>
      </c>
      <c r="H468" s="35">
        <v>333</v>
      </c>
      <c r="I468" s="7">
        <v>9.9</v>
      </c>
      <c r="J468" s="35">
        <v>338</v>
      </c>
      <c r="K468" s="7">
        <v>4.4000000000000004</v>
      </c>
      <c r="L468" s="35">
        <v>298</v>
      </c>
      <c r="M468" s="7">
        <v>76</v>
      </c>
      <c r="N468" s="4" t="str">
        <f t="shared" si="45"/>
        <v>NA</v>
      </c>
      <c r="O468" s="4">
        <f t="shared" si="46"/>
        <v>-1.5015015015015081</v>
      </c>
      <c r="P468" s="8">
        <f t="shared" si="47"/>
        <v>338</v>
      </c>
      <c r="Q468" s="8">
        <f t="shared" si="48"/>
        <v>4.4000000000000004</v>
      </c>
      <c r="R468" s="36">
        <v>330.1</v>
      </c>
      <c r="S468" s="7">
        <v>5.3</v>
      </c>
      <c r="T468" s="36">
        <v>337.7</v>
      </c>
      <c r="U468" s="7">
        <v>4.5</v>
      </c>
      <c r="V468" s="36">
        <v>279</v>
      </c>
      <c r="W468" s="7">
        <v>29</v>
      </c>
      <c r="X468" s="37">
        <f t="shared" si="49"/>
        <v>-21.039426523297493</v>
      </c>
      <c r="Y468" s="37"/>
    </row>
    <row r="469" spans="1:25" x14ac:dyDescent="0.65">
      <c r="A469" s="33" t="s">
        <v>684</v>
      </c>
      <c r="B469" s="34">
        <v>0.35899999999999999</v>
      </c>
      <c r="C469" s="7">
        <v>1.0999999999999999E-2</v>
      </c>
      <c r="D469" s="34">
        <v>4.9540000000000001E-2</v>
      </c>
      <c r="E469" s="7">
        <v>6.8999999999999997E-4</v>
      </c>
      <c r="F469" s="34">
        <v>5.2699999999999997E-2</v>
      </c>
      <c r="G469" s="7">
        <v>1.6000000000000001E-3</v>
      </c>
      <c r="H469" s="35">
        <v>311.5</v>
      </c>
      <c r="I469" s="7">
        <v>7.9</v>
      </c>
      <c r="J469" s="35">
        <v>311.7</v>
      </c>
      <c r="K469" s="7">
        <v>4.2</v>
      </c>
      <c r="L469" s="35">
        <v>308</v>
      </c>
      <c r="M469" s="7">
        <v>69</v>
      </c>
      <c r="N469" s="4" t="str">
        <f t="shared" si="45"/>
        <v>NA</v>
      </c>
      <c r="O469" s="4">
        <f t="shared" si="46"/>
        <v>-6.4205457463884841E-2</v>
      </c>
      <c r="P469" s="8">
        <f t="shared" si="47"/>
        <v>311.7</v>
      </c>
      <c r="Q469" s="8">
        <f t="shared" si="48"/>
        <v>4.2</v>
      </c>
      <c r="R469" s="36">
        <v>307.3</v>
      </c>
      <c r="S469" s="7">
        <v>5.0999999999999996</v>
      </c>
      <c r="T469" s="36">
        <v>312.7</v>
      </c>
      <c r="U469" s="7">
        <v>5.0999999999999996</v>
      </c>
      <c r="V469" s="36">
        <v>270</v>
      </c>
      <c r="W469" s="7">
        <v>22</v>
      </c>
      <c r="X469" s="37">
        <f t="shared" si="49"/>
        <v>-15.81481481481481</v>
      </c>
      <c r="Y469" s="37"/>
    </row>
    <row r="470" spans="1:25" x14ac:dyDescent="0.65">
      <c r="A470" s="33" t="s">
        <v>685</v>
      </c>
      <c r="B470" s="34">
        <v>1.81</v>
      </c>
      <c r="C470" s="7">
        <v>5.1999999999999998E-2</v>
      </c>
      <c r="D470" s="34">
        <v>0.1782</v>
      </c>
      <c r="E470" s="7">
        <v>2.0999999999999999E-3</v>
      </c>
      <c r="F470" s="34">
        <v>7.3899999999999993E-2</v>
      </c>
      <c r="G470" s="7">
        <v>1.9E-3</v>
      </c>
      <c r="H470" s="35">
        <v>1047</v>
      </c>
      <c r="I470" s="7">
        <v>19</v>
      </c>
      <c r="J470" s="35">
        <v>1057</v>
      </c>
      <c r="K470" s="7">
        <v>12</v>
      </c>
      <c r="L470" s="35">
        <v>1029</v>
      </c>
      <c r="M470" s="7">
        <v>53</v>
      </c>
      <c r="N470" s="4">
        <f t="shared" si="45"/>
        <v>-2.7210884353741562</v>
      </c>
      <c r="O470" s="4">
        <f t="shared" si="46"/>
        <v>-0.95510983763132629</v>
      </c>
      <c r="P470" s="8">
        <f t="shared" si="47"/>
        <v>1057</v>
      </c>
      <c r="Q470" s="8">
        <f t="shared" si="48"/>
        <v>12</v>
      </c>
      <c r="R470" s="36">
        <v>1030</v>
      </c>
      <c r="S470" s="7">
        <v>16</v>
      </c>
      <c r="T470" s="36">
        <v>1055</v>
      </c>
      <c r="U470" s="7">
        <v>12</v>
      </c>
      <c r="V470" s="36">
        <v>981</v>
      </c>
      <c r="W470" s="7">
        <v>40</v>
      </c>
      <c r="X470" s="37">
        <f t="shared" si="49"/>
        <v>-7.5433231396534097</v>
      </c>
      <c r="Y470" s="37"/>
    </row>
    <row r="471" spans="1:25" x14ac:dyDescent="0.65">
      <c r="A471" s="33" t="s">
        <v>686</v>
      </c>
      <c r="B471" s="34">
        <v>1.2010000000000001</v>
      </c>
      <c r="C471" s="7">
        <v>5.3999999999999999E-2</v>
      </c>
      <c r="D471" s="34">
        <v>0.1313</v>
      </c>
      <c r="E471" s="7">
        <v>2.2000000000000001E-3</v>
      </c>
      <c r="F471" s="34">
        <v>6.5799999999999997E-2</v>
      </c>
      <c r="G471" s="7">
        <v>2.5999999999999999E-3</v>
      </c>
      <c r="H471" s="35">
        <v>803</v>
      </c>
      <c r="I471" s="7">
        <v>23</v>
      </c>
      <c r="J471" s="35">
        <v>795</v>
      </c>
      <c r="K471" s="7">
        <v>13</v>
      </c>
      <c r="L471" s="35">
        <v>821</v>
      </c>
      <c r="M471" s="7">
        <v>85</v>
      </c>
      <c r="N471" s="4">
        <f t="shared" si="45"/>
        <v>3.1668696711327584</v>
      </c>
      <c r="O471" s="4">
        <f t="shared" si="46"/>
        <v>0.99626400996264408</v>
      </c>
      <c r="P471" s="8">
        <f t="shared" si="47"/>
        <v>795</v>
      </c>
      <c r="Q471" s="8">
        <f t="shared" si="48"/>
        <v>13</v>
      </c>
      <c r="R471" s="36">
        <v>767</v>
      </c>
      <c r="S471" s="7">
        <v>15</v>
      </c>
      <c r="T471" s="36">
        <v>792</v>
      </c>
      <c r="U471" s="7">
        <v>13</v>
      </c>
      <c r="V471" s="36">
        <v>696</v>
      </c>
      <c r="W471" s="7">
        <v>47</v>
      </c>
      <c r="X471" s="37">
        <f t="shared" si="49"/>
        <v>-13.793103448275858</v>
      </c>
      <c r="Y471" s="37"/>
    </row>
    <row r="472" spans="1:25" x14ac:dyDescent="0.65">
      <c r="A472" s="33" t="s">
        <v>687</v>
      </c>
      <c r="B472" s="34">
        <v>1.2989999999999999</v>
      </c>
      <c r="C472" s="7">
        <v>9.5000000000000001E-2</v>
      </c>
      <c r="D472" s="34">
        <v>0.12620000000000001</v>
      </c>
      <c r="E472" s="7">
        <v>4.3E-3</v>
      </c>
      <c r="F472" s="34">
        <v>7.4399999999999994E-2</v>
      </c>
      <c r="G472" s="7">
        <v>3.5999999999999999E-3</v>
      </c>
      <c r="H472" s="35">
        <v>837</v>
      </c>
      <c r="I472" s="7">
        <v>43</v>
      </c>
      <c r="J472" s="35">
        <v>765</v>
      </c>
      <c r="K472" s="7">
        <v>25</v>
      </c>
      <c r="L472" s="35">
        <v>1020</v>
      </c>
      <c r="M472" s="7">
        <v>110</v>
      </c>
      <c r="N472" s="4">
        <f t="shared" si="45"/>
        <v>25</v>
      </c>
      <c r="O472" s="4">
        <f t="shared" si="46"/>
        <v>8.6021505376344152</v>
      </c>
      <c r="P472" s="8" t="str">
        <f t="shared" si="47"/>
        <v>discordant</v>
      </c>
      <c r="Q472" s="8" t="str">
        <f t="shared" si="48"/>
        <v>discordant</v>
      </c>
      <c r="R472" s="36">
        <v>748</v>
      </c>
      <c r="S472" s="7">
        <v>28</v>
      </c>
      <c r="T472" s="36">
        <v>756</v>
      </c>
      <c r="U472" s="7">
        <v>24</v>
      </c>
      <c r="V472" s="36">
        <v>718</v>
      </c>
      <c r="W472" s="7">
        <v>56</v>
      </c>
      <c r="X472" s="37">
        <f t="shared" si="49"/>
        <v>-5.2924791086350922</v>
      </c>
      <c r="Y472" s="37"/>
    </row>
    <row r="473" spans="1:25" x14ac:dyDescent="0.65">
      <c r="A473" s="33" t="s">
        <v>688</v>
      </c>
      <c r="B473" s="34">
        <v>0.188</v>
      </c>
      <c r="C473" s="7">
        <v>1.4E-2</v>
      </c>
      <c r="D473" s="34">
        <v>2.8129999999999999E-2</v>
      </c>
      <c r="E473" s="7">
        <v>3.6999999999999999E-4</v>
      </c>
      <c r="F473" s="34">
        <v>4.8800000000000003E-2</v>
      </c>
      <c r="G473" s="7">
        <v>3.5999999999999999E-3</v>
      </c>
      <c r="H473" s="35">
        <v>174</v>
      </c>
      <c r="I473" s="7">
        <v>12</v>
      </c>
      <c r="J473" s="35">
        <v>178.8</v>
      </c>
      <c r="K473" s="7">
        <v>2.4</v>
      </c>
      <c r="L473" s="35">
        <v>130</v>
      </c>
      <c r="M473" s="7">
        <v>140</v>
      </c>
      <c r="N473" s="4" t="str">
        <f t="shared" si="45"/>
        <v>NA</v>
      </c>
      <c r="O473" s="4">
        <f t="shared" si="46"/>
        <v>-2.7586206896551744</v>
      </c>
      <c r="P473" s="8">
        <f t="shared" si="47"/>
        <v>178.8</v>
      </c>
      <c r="Q473" s="8">
        <f t="shared" si="48"/>
        <v>2.4</v>
      </c>
      <c r="R473" s="36">
        <v>177.7</v>
      </c>
      <c r="S473" s="7">
        <v>2.2999999999999998</v>
      </c>
      <c r="T473" s="36">
        <v>178.4</v>
      </c>
      <c r="U473" s="7">
        <v>2.2999999999999998</v>
      </c>
      <c r="V473" s="36">
        <v>174</v>
      </c>
      <c r="W473" s="7">
        <v>5.8</v>
      </c>
      <c r="X473" s="37">
        <f t="shared" si="49"/>
        <v>-2.5287356321839098</v>
      </c>
      <c r="Y473" s="37"/>
    </row>
    <row r="474" spans="1:25" x14ac:dyDescent="0.65">
      <c r="A474" s="33" t="s">
        <v>689</v>
      </c>
      <c r="B474" s="34">
        <v>0.28100000000000003</v>
      </c>
      <c r="C474" s="7">
        <v>9.5000000000000001E-2</v>
      </c>
      <c r="D474" s="34">
        <v>3.9699999999999999E-2</v>
      </c>
      <c r="E474" s="7">
        <v>2E-3</v>
      </c>
      <c r="F474" s="34">
        <v>5.3999999999999999E-2</v>
      </c>
      <c r="G474" s="7">
        <v>1.7999999999999999E-2</v>
      </c>
      <c r="H474" s="35">
        <v>237</v>
      </c>
      <c r="I474" s="7">
        <v>78</v>
      </c>
      <c r="J474" s="35">
        <v>251</v>
      </c>
      <c r="K474" s="7">
        <v>12</v>
      </c>
      <c r="L474" s="35">
        <v>-60</v>
      </c>
      <c r="M474" s="7">
        <v>530</v>
      </c>
      <c r="N474" s="4" t="str">
        <f t="shared" si="45"/>
        <v>NA</v>
      </c>
      <c r="O474" s="4">
        <f t="shared" si="46"/>
        <v>-5.9071729957805843</v>
      </c>
      <c r="P474" s="8">
        <f t="shared" si="47"/>
        <v>251</v>
      </c>
      <c r="Q474" s="8">
        <f t="shared" si="48"/>
        <v>12</v>
      </c>
      <c r="R474" s="36">
        <v>246</v>
      </c>
      <c r="S474" s="7">
        <v>11</v>
      </c>
      <c r="T474" s="36">
        <v>246</v>
      </c>
      <c r="U474" s="7">
        <v>11</v>
      </c>
      <c r="V474" s="36">
        <v>245</v>
      </c>
      <c r="W474" s="7">
        <v>14</v>
      </c>
      <c r="X474" s="37">
        <f t="shared" si="49"/>
        <v>-0.40816326530612912</v>
      </c>
      <c r="Y474" s="37"/>
    </row>
    <row r="475" spans="1:25" x14ac:dyDescent="0.65">
      <c r="A475" s="33" t="s">
        <v>690</v>
      </c>
      <c r="B475" s="34">
        <v>0.35799999999999998</v>
      </c>
      <c r="C475" s="7">
        <v>1.7999999999999999E-2</v>
      </c>
      <c r="D475" s="34">
        <v>4.9200000000000001E-2</v>
      </c>
      <c r="E475" s="7">
        <v>6.8000000000000005E-4</v>
      </c>
      <c r="F475" s="34">
        <v>5.2999999999999999E-2</v>
      </c>
      <c r="G475" s="7">
        <v>2.5999999999999999E-3</v>
      </c>
      <c r="H475" s="35">
        <v>310</v>
      </c>
      <c r="I475" s="7">
        <v>13</v>
      </c>
      <c r="J475" s="35">
        <v>309.60000000000002</v>
      </c>
      <c r="K475" s="7">
        <v>4.2</v>
      </c>
      <c r="L475" s="35">
        <v>310</v>
      </c>
      <c r="M475" s="7">
        <v>100</v>
      </c>
      <c r="N475" s="4" t="str">
        <f t="shared" si="45"/>
        <v>NA</v>
      </c>
      <c r="O475" s="4">
        <f t="shared" si="46"/>
        <v>0.12903225806449825</v>
      </c>
      <c r="P475" s="8">
        <f t="shared" si="47"/>
        <v>309.60000000000002</v>
      </c>
      <c r="Q475" s="8">
        <f t="shared" si="48"/>
        <v>4.2</v>
      </c>
      <c r="R475" s="36">
        <v>304.10000000000002</v>
      </c>
      <c r="S475" s="7">
        <v>5.2</v>
      </c>
      <c r="T475" s="36">
        <v>309.10000000000002</v>
      </c>
      <c r="U475" s="7">
        <v>4.4000000000000004</v>
      </c>
      <c r="V475" s="36">
        <v>273</v>
      </c>
      <c r="W475" s="7">
        <v>22</v>
      </c>
      <c r="X475" s="37">
        <f t="shared" si="49"/>
        <v>-13.22344322344324</v>
      </c>
      <c r="Y475" s="37"/>
    </row>
    <row r="476" spans="1:25" x14ac:dyDescent="0.65">
      <c r="A476" s="33" t="s">
        <v>691</v>
      </c>
      <c r="B476" s="34">
        <v>1.286</v>
      </c>
      <c r="C476" s="7">
        <v>5.6000000000000001E-2</v>
      </c>
      <c r="D476" s="34">
        <v>0.1391</v>
      </c>
      <c r="E476" s="7">
        <v>1.9E-3</v>
      </c>
      <c r="F476" s="34">
        <v>6.7400000000000002E-2</v>
      </c>
      <c r="G476" s="7">
        <v>2.8999999999999998E-3</v>
      </c>
      <c r="H476" s="35">
        <v>836</v>
      </c>
      <c r="I476" s="7">
        <v>25</v>
      </c>
      <c r="J476" s="35">
        <v>839</v>
      </c>
      <c r="K476" s="7">
        <v>11</v>
      </c>
      <c r="L476" s="35">
        <v>820</v>
      </c>
      <c r="M476" s="7">
        <v>91</v>
      </c>
      <c r="N476" s="4">
        <f t="shared" si="45"/>
        <v>-2.3170731707317032</v>
      </c>
      <c r="O476" s="4">
        <f t="shared" si="46"/>
        <v>-0.35885167464114431</v>
      </c>
      <c r="P476" s="8">
        <f t="shared" si="47"/>
        <v>839</v>
      </c>
      <c r="Q476" s="8">
        <f t="shared" si="48"/>
        <v>11</v>
      </c>
      <c r="R476" s="36">
        <v>803</v>
      </c>
      <c r="S476" s="7">
        <v>18</v>
      </c>
      <c r="T476" s="36">
        <v>836</v>
      </c>
      <c r="U476" s="7">
        <v>11</v>
      </c>
      <c r="V476" s="36">
        <v>725</v>
      </c>
      <c r="W476" s="7">
        <v>53</v>
      </c>
      <c r="X476" s="37">
        <f t="shared" si="49"/>
        <v>-15.310344827586206</v>
      </c>
      <c r="Y476" s="37"/>
    </row>
    <row r="477" spans="1:25" x14ac:dyDescent="0.65">
      <c r="A477" s="33" t="s">
        <v>692</v>
      </c>
      <c r="B477" s="34">
        <v>0.30599999999999999</v>
      </c>
      <c r="C477" s="7">
        <v>4.8000000000000001E-2</v>
      </c>
      <c r="D477" s="34">
        <v>4.3799999999999999E-2</v>
      </c>
      <c r="E477" s="7">
        <v>1.2999999999999999E-3</v>
      </c>
      <c r="F477" s="34">
        <v>4.9200000000000001E-2</v>
      </c>
      <c r="G477" s="7">
        <v>7.4999999999999997E-3</v>
      </c>
      <c r="H477" s="35">
        <v>263</v>
      </c>
      <c r="I477" s="7">
        <v>38</v>
      </c>
      <c r="J477" s="35">
        <v>276.39999999999998</v>
      </c>
      <c r="K477" s="7">
        <v>7.8</v>
      </c>
      <c r="L477" s="35">
        <v>150</v>
      </c>
      <c r="M477" s="7">
        <v>280</v>
      </c>
      <c r="N477" s="4" t="str">
        <f t="shared" si="45"/>
        <v>NA</v>
      </c>
      <c r="O477" s="4">
        <f t="shared" si="46"/>
        <v>-5.0950570342205168</v>
      </c>
      <c r="P477" s="8">
        <f t="shared" si="47"/>
        <v>276.39999999999998</v>
      </c>
      <c r="Q477" s="8">
        <f t="shared" si="48"/>
        <v>7.8</v>
      </c>
      <c r="R477" s="36">
        <v>275.8</v>
      </c>
      <c r="S477" s="7">
        <v>8.5</v>
      </c>
      <c r="T477" s="36">
        <v>276.8</v>
      </c>
      <c r="U477" s="7">
        <v>8.6</v>
      </c>
      <c r="V477" s="36">
        <v>273</v>
      </c>
      <c r="W477" s="7">
        <v>9</v>
      </c>
      <c r="X477" s="37">
        <f t="shared" si="49"/>
        <v>-1.391941391941387</v>
      </c>
      <c r="Y477" s="37"/>
    </row>
    <row r="478" spans="1:25" x14ac:dyDescent="0.65">
      <c r="A478" s="33" t="s">
        <v>693</v>
      </c>
      <c r="B478" s="34">
        <v>0.47799999999999998</v>
      </c>
      <c r="C478" s="7">
        <v>3.1E-2</v>
      </c>
      <c r="D478" s="34">
        <v>6.59E-2</v>
      </c>
      <c r="E478" s="7">
        <v>4.0000000000000001E-3</v>
      </c>
      <c r="F478" s="34">
        <v>5.33E-2</v>
      </c>
      <c r="G478" s="7">
        <v>2.8E-3</v>
      </c>
      <c r="H478" s="35">
        <v>395</v>
      </c>
      <c r="I478" s="7">
        <v>21</v>
      </c>
      <c r="J478" s="35">
        <v>411</v>
      </c>
      <c r="K478" s="7">
        <v>24</v>
      </c>
      <c r="L478" s="35">
        <v>320</v>
      </c>
      <c r="M478" s="7">
        <v>120</v>
      </c>
      <c r="N478" s="4" t="str">
        <f t="shared" si="45"/>
        <v>NA</v>
      </c>
      <c r="O478" s="4">
        <f t="shared" si="46"/>
        <v>-4.0506329113923982</v>
      </c>
      <c r="P478" s="8">
        <f t="shared" si="47"/>
        <v>411</v>
      </c>
      <c r="Q478" s="8">
        <f t="shared" si="48"/>
        <v>24</v>
      </c>
      <c r="R478" s="36">
        <v>396</v>
      </c>
      <c r="S478" s="7">
        <v>22</v>
      </c>
      <c r="T478" s="36">
        <v>411</v>
      </c>
      <c r="U478" s="7">
        <v>25</v>
      </c>
      <c r="V478" s="36">
        <v>321</v>
      </c>
      <c r="W478" s="7">
        <v>48</v>
      </c>
      <c r="X478" s="37">
        <f t="shared" si="49"/>
        <v>-28.037383177570092</v>
      </c>
      <c r="Y478" s="37"/>
    </row>
    <row r="479" spans="1:25" x14ac:dyDescent="0.65">
      <c r="A479" s="33" t="s">
        <v>694</v>
      </c>
      <c r="B479" s="34">
        <v>0.86199999999999999</v>
      </c>
      <c r="C479" s="7">
        <v>4.8000000000000001E-2</v>
      </c>
      <c r="D479" s="34">
        <v>0.1038</v>
      </c>
      <c r="E479" s="7">
        <v>1.6999999999999999E-3</v>
      </c>
      <c r="F479" s="34">
        <v>6.0699999999999997E-2</v>
      </c>
      <c r="G479" s="7">
        <v>3.3E-3</v>
      </c>
      <c r="H479" s="35">
        <v>630</v>
      </c>
      <c r="I479" s="7">
        <v>26</v>
      </c>
      <c r="J479" s="35">
        <v>636</v>
      </c>
      <c r="K479" s="7">
        <v>10</v>
      </c>
      <c r="L479" s="35">
        <v>610</v>
      </c>
      <c r="M479" s="7">
        <v>120</v>
      </c>
      <c r="N479" s="4">
        <f t="shared" si="45"/>
        <v>-4.2622950819672099</v>
      </c>
      <c r="O479" s="4">
        <f t="shared" si="46"/>
        <v>-0.952380952380949</v>
      </c>
      <c r="P479" s="8">
        <f t="shared" si="47"/>
        <v>636</v>
      </c>
      <c r="Q479" s="8">
        <f t="shared" si="48"/>
        <v>10</v>
      </c>
      <c r="R479" s="36">
        <v>607</v>
      </c>
      <c r="S479" s="7">
        <v>16</v>
      </c>
      <c r="T479" s="36">
        <v>634</v>
      </c>
      <c r="U479" s="7">
        <v>10</v>
      </c>
      <c r="V479" s="36">
        <v>508</v>
      </c>
      <c r="W479" s="7">
        <v>82</v>
      </c>
      <c r="X479" s="37">
        <f t="shared" si="49"/>
        <v>-24.803149606299215</v>
      </c>
      <c r="Y479" s="37"/>
    </row>
    <row r="480" spans="1:25" x14ac:dyDescent="0.65">
      <c r="A480" s="33" t="s">
        <v>695</v>
      </c>
      <c r="B480" s="34">
        <v>0.49099999999999999</v>
      </c>
      <c r="C480" s="7">
        <v>1.4E-2</v>
      </c>
      <c r="D480" s="34">
        <v>6.5500000000000003E-2</v>
      </c>
      <c r="E480" s="7">
        <v>1.4E-3</v>
      </c>
      <c r="F480" s="34">
        <v>5.4600000000000003E-2</v>
      </c>
      <c r="G480" s="7">
        <v>1.2999999999999999E-3</v>
      </c>
      <c r="H480" s="35">
        <v>404.9</v>
      </c>
      <c r="I480" s="7">
        <v>9.3000000000000007</v>
      </c>
      <c r="J480" s="35">
        <v>408.7</v>
      </c>
      <c r="K480" s="7">
        <v>8.3000000000000007</v>
      </c>
      <c r="L480" s="35">
        <v>388</v>
      </c>
      <c r="M480" s="7">
        <v>56</v>
      </c>
      <c r="N480" s="4" t="str">
        <f t="shared" si="45"/>
        <v>NA</v>
      </c>
      <c r="O480" s="4">
        <f t="shared" si="46"/>
        <v>-0.93850333415659293</v>
      </c>
      <c r="P480" s="8">
        <f t="shared" si="47"/>
        <v>408.7</v>
      </c>
      <c r="Q480" s="8">
        <f t="shared" si="48"/>
        <v>8.3000000000000007</v>
      </c>
      <c r="R480" s="36">
        <v>400.5</v>
      </c>
      <c r="S480" s="7">
        <v>8.1</v>
      </c>
      <c r="T480" s="36">
        <v>408.4</v>
      </c>
      <c r="U480" s="7">
        <v>8.5</v>
      </c>
      <c r="V480" s="36">
        <v>373</v>
      </c>
      <c r="W480" s="7">
        <v>19</v>
      </c>
      <c r="X480" s="37">
        <f t="shared" si="49"/>
        <v>-9.4906166219839179</v>
      </c>
      <c r="Y480" s="37"/>
    </row>
    <row r="481" spans="1:25" x14ac:dyDescent="0.65">
      <c r="A481" s="33" t="s">
        <v>696</v>
      </c>
      <c r="B481" s="34">
        <v>5.2080000000000002</v>
      </c>
      <c r="C481" s="7">
        <v>7.1999999999999995E-2</v>
      </c>
      <c r="D481" s="34">
        <v>0.32919999999999999</v>
      </c>
      <c r="E481" s="7">
        <v>2.8999999999999998E-3</v>
      </c>
      <c r="F481" s="34">
        <v>0.1152</v>
      </c>
      <c r="G481" s="7">
        <v>1.4E-3</v>
      </c>
      <c r="H481" s="35">
        <v>1856</v>
      </c>
      <c r="I481" s="7">
        <v>11</v>
      </c>
      <c r="J481" s="35">
        <v>1834</v>
      </c>
      <c r="K481" s="7">
        <v>14</v>
      </c>
      <c r="L481" s="35">
        <v>1881</v>
      </c>
      <c r="M481" s="7">
        <v>23</v>
      </c>
      <c r="N481" s="4">
        <f t="shared" si="45"/>
        <v>2.4986709197235513</v>
      </c>
      <c r="O481" s="4">
        <f t="shared" si="46"/>
        <v>1.1853448275862064</v>
      </c>
      <c r="P481" s="8">
        <f t="shared" si="47"/>
        <v>1881</v>
      </c>
      <c r="Q481" s="8">
        <f t="shared" si="48"/>
        <v>23</v>
      </c>
      <c r="R481" s="36">
        <v>1830</v>
      </c>
      <c r="S481" s="7">
        <v>14</v>
      </c>
      <c r="T481" s="36">
        <v>1829</v>
      </c>
      <c r="U481" s="7">
        <v>16</v>
      </c>
      <c r="V481" s="36">
        <v>1837</v>
      </c>
      <c r="W481" s="7">
        <v>19</v>
      </c>
      <c r="X481" s="37">
        <f t="shared" si="49"/>
        <v>0.4354926510615087</v>
      </c>
      <c r="Y481" s="37"/>
    </row>
    <row r="482" spans="1:25" x14ac:dyDescent="0.65">
      <c r="A482" s="33" t="s">
        <v>697</v>
      </c>
      <c r="B482" s="34">
        <v>5.38</v>
      </c>
      <c r="C482" s="7">
        <v>7.9000000000000001E-2</v>
      </c>
      <c r="D482" s="34">
        <v>0.32790000000000002</v>
      </c>
      <c r="E482" s="7">
        <v>4.5999999999999999E-3</v>
      </c>
      <c r="F482" s="34">
        <v>0.1195</v>
      </c>
      <c r="G482" s="7">
        <v>1.6000000000000001E-3</v>
      </c>
      <c r="H482" s="35">
        <v>1881</v>
      </c>
      <c r="I482" s="7">
        <v>13</v>
      </c>
      <c r="J482" s="35">
        <v>1828</v>
      </c>
      <c r="K482" s="7">
        <v>22</v>
      </c>
      <c r="L482" s="35">
        <v>1947</v>
      </c>
      <c r="M482" s="7">
        <v>24</v>
      </c>
      <c r="N482" s="4">
        <f t="shared" si="45"/>
        <v>6.1119671289162767</v>
      </c>
      <c r="O482" s="4">
        <f t="shared" si="46"/>
        <v>2.8176501860712335</v>
      </c>
      <c r="P482" s="8">
        <f t="shared" si="47"/>
        <v>1947</v>
      </c>
      <c r="Q482" s="8">
        <f t="shared" si="48"/>
        <v>24</v>
      </c>
      <c r="R482" s="36">
        <v>1812</v>
      </c>
      <c r="S482" s="7">
        <v>20</v>
      </c>
      <c r="T482" s="36">
        <v>1812</v>
      </c>
      <c r="U482" s="7">
        <v>25</v>
      </c>
      <c r="V482" s="36">
        <v>1814</v>
      </c>
      <c r="W482" s="7">
        <v>18</v>
      </c>
      <c r="X482" s="37">
        <f t="shared" si="49"/>
        <v>0.11025358324145884</v>
      </c>
      <c r="Y482" s="37"/>
    </row>
    <row r="483" spans="1:25" x14ac:dyDescent="0.65">
      <c r="A483" s="33" t="s">
        <v>698</v>
      </c>
      <c r="B483" s="34">
        <v>0.54600000000000004</v>
      </c>
      <c r="C483" s="7">
        <v>2.3E-2</v>
      </c>
      <c r="D483" s="34">
        <v>7.1199999999999999E-2</v>
      </c>
      <c r="E483" s="7">
        <v>2.0999999999999999E-3</v>
      </c>
      <c r="F483" s="34">
        <v>5.5800000000000002E-2</v>
      </c>
      <c r="G483" s="7">
        <v>1.5E-3</v>
      </c>
      <c r="H483" s="35">
        <v>441</v>
      </c>
      <c r="I483" s="7">
        <v>15</v>
      </c>
      <c r="J483" s="35">
        <v>443</v>
      </c>
      <c r="K483" s="7">
        <v>12</v>
      </c>
      <c r="L483" s="35">
        <v>433</v>
      </c>
      <c r="M483" s="7">
        <v>60</v>
      </c>
      <c r="N483" s="4" t="str">
        <f t="shared" si="45"/>
        <v>NA</v>
      </c>
      <c r="O483" s="4">
        <f t="shared" si="46"/>
        <v>-0.4535147392290213</v>
      </c>
      <c r="P483" s="8">
        <f t="shared" si="47"/>
        <v>443</v>
      </c>
      <c r="Q483" s="8">
        <f t="shared" si="48"/>
        <v>12</v>
      </c>
      <c r="R483" s="36">
        <v>434</v>
      </c>
      <c r="S483" s="7">
        <v>12</v>
      </c>
      <c r="T483" s="36">
        <v>442</v>
      </c>
      <c r="U483" s="7">
        <v>12</v>
      </c>
      <c r="V483" s="36">
        <v>393</v>
      </c>
      <c r="W483" s="7">
        <v>23</v>
      </c>
      <c r="X483" s="37">
        <f t="shared" si="49"/>
        <v>-12.468193384223923</v>
      </c>
      <c r="Y483" s="37"/>
    </row>
    <row r="484" spans="1:25" x14ac:dyDescent="0.65">
      <c r="A484" s="33" t="s">
        <v>699</v>
      </c>
      <c r="B484" s="34">
        <v>0.93300000000000005</v>
      </c>
      <c r="C484" s="7">
        <v>2.4E-2</v>
      </c>
      <c r="D484" s="34">
        <v>0.1125</v>
      </c>
      <c r="E484" s="7">
        <v>1.6999999999999999E-3</v>
      </c>
      <c r="F484" s="34">
        <v>6.0999999999999999E-2</v>
      </c>
      <c r="G484" s="7">
        <v>2E-3</v>
      </c>
      <c r="H484" s="35">
        <v>668</v>
      </c>
      <c r="I484" s="7">
        <v>13</v>
      </c>
      <c r="J484" s="35">
        <v>687.4</v>
      </c>
      <c r="K484" s="7">
        <v>9.6</v>
      </c>
      <c r="L484" s="35">
        <v>623</v>
      </c>
      <c r="M484" s="7">
        <v>72</v>
      </c>
      <c r="N484" s="4">
        <f t="shared" si="45"/>
        <v>-10.337078651685388</v>
      </c>
      <c r="O484" s="4">
        <f t="shared" si="46"/>
        <v>-2.9041916167664681</v>
      </c>
      <c r="P484" s="8" t="str">
        <f t="shared" si="47"/>
        <v>discordant</v>
      </c>
      <c r="Q484" s="8" t="str">
        <f t="shared" si="48"/>
        <v>discordant</v>
      </c>
      <c r="R484" s="36">
        <v>659</v>
      </c>
      <c r="S484" s="7">
        <v>11</v>
      </c>
      <c r="T484" s="36">
        <v>686</v>
      </c>
      <c r="U484" s="7">
        <v>10</v>
      </c>
      <c r="V484" s="36">
        <v>570</v>
      </c>
      <c r="W484" s="7">
        <v>44</v>
      </c>
      <c r="X484" s="37">
        <f t="shared" si="49"/>
        <v>-20.350877192982452</v>
      </c>
      <c r="Y484" s="37"/>
    </row>
    <row r="485" spans="1:25" x14ac:dyDescent="0.65">
      <c r="A485" s="33" t="s">
        <v>700</v>
      </c>
      <c r="B485" s="34">
        <v>0.28399999999999997</v>
      </c>
      <c r="C485" s="7">
        <v>9.8000000000000004E-2</v>
      </c>
      <c r="D485" s="34">
        <v>3.8399999999999997E-2</v>
      </c>
      <c r="E485" s="7">
        <v>2E-3</v>
      </c>
      <c r="F485" s="34">
        <v>5.7000000000000002E-2</v>
      </c>
      <c r="G485" s="7">
        <v>1.9E-2</v>
      </c>
      <c r="H485" s="35">
        <v>219</v>
      </c>
      <c r="I485" s="7">
        <v>83</v>
      </c>
      <c r="J485" s="35">
        <v>243</v>
      </c>
      <c r="K485" s="7">
        <v>12</v>
      </c>
      <c r="L485" s="35">
        <v>30</v>
      </c>
      <c r="M485" s="7">
        <v>570</v>
      </c>
      <c r="N485" s="4" t="str">
        <f t="shared" si="45"/>
        <v>NA</v>
      </c>
      <c r="O485" s="4">
        <f t="shared" si="46"/>
        <v>-10.958904109589042</v>
      </c>
      <c r="P485" s="8">
        <f t="shared" si="47"/>
        <v>243</v>
      </c>
      <c r="Q485" s="8">
        <f t="shared" si="48"/>
        <v>12</v>
      </c>
      <c r="R485" s="36">
        <v>241</v>
      </c>
      <c r="S485" s="7">
        <v>15</v>
      </c>
      <c r="T485" s="36">
        <v>242</v>
      </c>
      <c r="U485" s="7">
        <v>15</v>
      </c>
      <c r="V485" s="36">
        <v>242</v>
      </c>
      <c r="W485" s="7">
        <v>12</v>
      </c>
      <c r="X485" s="37">
        <f t="shared" si="49"/>
        <v>0</v>
      </c>
      <c r="Y485" s="37"/>
    </row>
    <row r="486" spans="1:25" x14ac:dyDescent="0.65">
      <c r="A486" s="33" t="s">
        <v>701</v>
      </c>
      <c r="B486" s="34">
        <v>10.75</v>
      </c>
      <c r="C486" s="7">
        <v>0.5</v>
      </c>
      <c r="D486" s="34">
        <v>0.47699999999999998</v>
      </c>
      <c r="E486" s="7">
        <v>1.4999999999999999E-2</v>
      </c>
      <c r="F486" s="34">
        <v>0.16420000000000001</v>
      </c>
      <c r="G486" s="7">
        <v>6.1999999999999998E-3</v>
      </c>
      <c r="H486" s="35">
        <v>2507</v>
      </c>
      <c r="I486" s="7">
        <v>39</v>
      </c>
      <c r="J486" s="35">
        <v>2514</v>
      </c>
      <c r="K486" s="7">
        <v>66</v>
      </c>
      <c r="L486" s="35">
        <v>2489</v>
      </c>
      <c r="M486" s="7">
        <v>63</v>
      </c>
      <c r="N486" s="4">
        <f t="shared" si="45"/>
        <v>-1.0044194455604725</v>
      </c>
      <c r="O486" s="4">
        <f t="shared" si="46"/>
        <v>-0.27921818907060469</v>
      </c>
      <c r="P486" s="8">
        <f t="shared" si="47"/>
        <v>2489</v>
      </c>
      <c r="Q486" s="8">
        <f t="shared" si="48"/>
        <v>63</v>
      </c>
      <c r="R486" s="36">
        <v>2431</v>
      </c>
      <c r="S486" s="7">
        <v>55</v>
      </c>
      <c r="T486" s="36">
        <v>2492</v>
      </c>
      <c r="U486" s="7">
        <v>73</v>
      </c>
      <c r="V486" s="36">
        <v>2390</v>
      </c>
      <c r="W486" s="7">
        <v>50</v>
      </c>
      <c r="X486" s="37">
        <f t="shared" si="49"/>
        <v>-4.2677824267782398</v>
      </c>
      <c r="Y486" s="37"/>
    </row>
    <row r="487" spans="1:25" x14ac:dyDescent="0.65">
      <c r="A487" s="33" t="s">
        <v>702</v>
      </c>
      <c r="B487" s="34">
        <v>1.1160000000000001</v>
      </c>
      <c r="C487" s="7">
        <v>2.7E-2</v>
      </c>
      <c r="D487" s="34">
        <v>0.1249</v>
      </c>
      <c r="E487" s="7">
        <v>1.5E-3</v>
      </c>
      <c r="F487" s="34">
        <v>6.5100000000000005E-2</v>
      </c>
      <c r="G487" s="7">
        <v>1.6000000000000001E-3</v>
      </c>
      <c r="H487" s="35">
        <v>760</v>
      </c>
      <c r="I487" s="7">
        <v>13</v>
      </c>
      <c r="J487" s="35">
        <v>758.6</v>
      </c>
      <c r="K487" s="7">
        <v>8.6</v>
      </c>
      <c r="L487" s="35">
        <v>766</v>
      </c>
      <c r="M487" s="7">
        <v>54</v>
      </c>
      <c r="N487" s="4">
        <f t="shared" si="45"/>
        <v>0.96605744125326964</v>
      </c>
      <c r="O487" s="4">
        <f t="shared" si="46"/>
        <v>0.18421052631579471</v>
      </c>
      <c r="P487" s="8">
        <f t="shared" si="47"/>
        <v>758.6</v>
      </c>
      <c r="Q487" s="8">
        <f t="shared" si="48"/>
        <v>8.6</v>
      </c>
      <c r="R487" s="36">
        <v>736.3</v>
      </c>
      <c r="S487" s="7">
        <v>9.1</v>
      </c>
      <c r="T487" s="36">
        <v>756.5</v>
      </c>
      <c r="U487" s="7">
        <v>8.9</v>
      </c>
      <c r="V487" s="36">
        <v>696</v>
      </c>
      <c r="W487" s="7">
        <v>33</v>
      </c>
      <c r="X487" s="37">
        <f t="shared" si="49"/>
        <v>-8.6925287356321803</v>
      </c>
      <c r="Y487" s="37"/>
    </row>
    <row r="488" spans="1:25" x14ac:dyDescent="0.65">
      <c r="A488" s="33" t="s">
        <v>703</v>
      </c>
      <c r="B488" s="34">
        <v>0.95099999999999996</v>
      </c>
      <c r="C488" s="7">
        <v>1.7999999999999999E-2</v>
      </c>
      <c r="D488" s="34">
        <v>0.11219999999999999</v>
      </c>
      <c r="E488" s="7">
        <v>1.5E-3</v>
      </c>
      <c r="F488" s="34">
        <v>6.1800000000000001E-2</v>
      </c>
      <c r="G488" s="7">
        <v>1.1999999999999999E-3</v>
      </c>
      <c r="H488" s="35">
        <v>678.3</v>
      </c>
      <c r="I488" s="7">
        <v>9.6</v>
      </c>
      <c r="J488" s="35">
        <v>685.2</v>
      </c>
      <c r="K488" s="7">
        <v>8.6</v>
      </c>
      <c r="L488" s="35">
        <v>660</v>
      </c>
      <c r="M488" s="7">
        <v>43</v>
      </c>
      <c r="N488" s="4">
        <f t="shared" si="45"/>
        <v>-3.818181818181813</v>
      </c>
      <c r="O488" s="4">
        <f t="shared" si="46"/>
        <v>-1.0172490048651071</v>
      </c>
      <c r="P488" s="8">
        <f t="shared" si="47"/>
        <v>685.2</v>
      </c>
      <c r="Q488" s="8">
        <f t="shared" si="48"/>
        <v>8.6</v>
      </c>
      <c r="R488" s="36">
        <v>665.7</v>
      </c>
      <c r="S488" s="7">
        <v>8.4</v>
      </c>
      <c r="T488" s="36">
        <v>684</v>
      </c>
      <c r="U488" s="7">
        <v>8.9</v>
      </c>
      <c r="V488" s="36">
        <v>608</v>
      </c>
      <c r="W488" s="7">
        <v>27</v>
      </c>
      <c r="X488" s="37">
        <f t="shared" si="49"/>
        <v>-12.5</v>
      </c>
      <c r="Y488" s="37"/>
    </row>
    <row r="489" spans="1:25" x14ac:dyDescent="0.65">
      <c r="A489" s="33" t="s">
        <v>704</v>
      </c>
      <c r="B489" s="34">
        <v>0.89900000000000002</v>
      </c>
      <c r="C489" s="7">
        <v>2.1999999999999999E-2</v>
      </c>
      <c r="D489" s="34">
        <v>0.1094</v>
      </c>
      <c r="E489" s="7">
        <v>9.7999999999999997E-4</v>
      </c>
      <c r="F489" s="34">
        <v>5.9799999999999999E-2</v>
      </c>
      <c r="G489" s="7">
        <v>1.4E-3</v>
      </c>
      <c r="H489" s="35">
        <v>651</v>
      </c>
      <c r="I489" s="7">
        <v>12</v>
      </c>
      <c r="J489" s="35">
        <v>669.2</v>
      </c>
      <c r="K489" s="7">
        <v>5.7</v>
      </c>
      <c r="L489" s="35">
        <v>600</v>
      </c>
      <c r="M489" s="7">
        <v>46</v>
      </c>
      <c r="N489" s="4">
        <f t="shared" si="45"/>
        <v>-11.533333333333331</v>
      </c>
      <c r="O489" s="4">
        <f t="shared" si="46"/>
        <v>-2.7956989247311839</v>
      </c>
      <c r="P489" s="8" t="str">
        <f t="shared" si="47"/>
        <v>discordant</v>
      </c>
      <c r="Q489" s="8" t="str">
        <f t="shared" si="48"/>
        <v>discordant</v>
      </c>
      <c r="R489" s="36">
        <v>643</v>
      </c>
      <c r="S489" s="7">
        <v>10</v>
      </c>
      <c r="T489" s="36">
        <v>668.6</v>
      </c>
      <c r="U489" s="7">
        <v>5.8</v>
      </c>
      <c r="V489" s="36">
        <v>570</v>
      </c>
      <c r="W489" s="7">
        <v>36</v>
      </c>
      <c r="X489" s="37">
        <f t="shared" si="49"/>
        <v>-17.298245614035082</v>
      </c>
      <c r="Y489" s="37"/>
    </row>
    <row r="490" spans="1:25" x14ac:dyDescent="0.65">
      <c r="A490" s="33" t="s">
        <v>705</v>
      </c>
      <c r="B490" s="34">
        <v>1.8360000000000001</v>
      </c>
      <c r="C490" s="7">
        <v>3.4000000000000002E-2</v>
      </c>
      <c r="D490" s="34">
        <v>0.1784</v>
      </c>
      <c r="E490" s="7">
        <v>3.0000000000000001E-3</v>
      </c>
      <c r="F490" s="34">
        <v>7.51E-2</v>
      </c>
      <c r="G490" s="7">
        <v>1.2999999999999999E-3</v>
      </c>
      <c r="H490" s="35">
        <v>1058</v>
      </c>
      <c r="I490" s="7">
        <v>12</v>
      </c>
      <c r="J490" s="35">
        <v>1058</v>
      </c>
      <c r="K490" s="7">
        <v>17</v>
      </c>
      <c r="L490" s="35">
        <v>1069</v>
      </c>
      <c r="M490" s="7">
        <v>35</v>
      </c>
      <c r="N490" s="4">
        <f t="shared" si="45"/>
        <v>1.0289990645462979</v>
      </c>
      <c r="O490" s="4">
        <f t="shared" si="46"/>
        <v>0</v>
      </c>
      <c r="P490" s="8">
        <f t="shared" si="47"/>
        <v>1058</v>
      </c>
      <c r="Q490" s="8">
        <f t="shared" si="48"/>
        <v>17</v>
      </c>
      <c r="R490" s="36">
        <v>1041</v>
      </c>
      <c r="S490" s="7">
        <v>13</v>
      </c>
      <c r="T490" s="36">
        <v>1056</v>
      </c>
      <c r="U490" s="7">
        <v>17</v>
      </c>
      <c r="V490" s="36">
        <v>1015</v>
      </c>
      <c r="W490" s="7">
        <v>20</v>
      </c>
      <c r="X490" s="37">
        <f t="shared" si="49"/>
        <v>-4.0394088669950747</v>
      </c>
      <c r="Y490" s="37"/>
    </row>
    <row r="491" spans="1:25" x14ac:dyDescent="0.65">
      <c r="A491" s="33" t="s">
        <v>706</v>
      </c>
      <c r="B491" s="34">
        <v>0.55000000000000004</v>
      </c>
      <c r="C491" s="7">
        <v>3.3000000000000002E-2</v>
      </c>
      <c r="D491" s="34">
        <v>7.5600000000000001E-2</v>
      </c>
      <c r="E491" s="7">
        <v>1.6999999999999999E-3</v>
      </c>
      <c r="F491" s="34">
        <v>5.3199999999999997E-2</v>
      </c>
      <c r="G491" s="7">
        <v>3.5000000000000001E-3</v>
      </c>
      <c r="H491" s="35">
        <v>443</v>
      </c>
      <c r="I491" s="7">
        <v>22</v>
      </c>
      <c r="J491" s="35">
        <v>470</v>
      </c>
      <c r="K491" s="7">
        <v>10</v>
      </c>
      <c r="L491" s="35">
        <v>310</v>
      </c>
      <c r="M491" s="7">
        <v>140</v>
      </c>
      <c r="N491" s="4" t="str">
        <f t="shared" si="45"/>
        <v>NA</v>
      </c>
      <c r="O491" s="4">
        <f t="shared" si="46"/>
        <v>-6.0948081264108396</v>
      </c>
      <c r="P491" s="8">
        <f t="shared" si="47"/>
        <v>470</v>
      </c>
      <c r="Q491" s="8">
        <f t="shared" si="48"/>
        <v>10</v>
      </c>
      <c r="R491" s="36">
        <v>450</v>
      </c>
      <c r="S491" s="7">
        <v>13</v>
      </c>
      <c r="T491" s="36">
        <v>470</v>
      </c>
      <c r="U491" s="7">
        <v>11</v>
      </c>
      <c r="V491" s="36">
        <v>349</v>
      </c>
      <c r="W491" s="7">
        <v>64</v>
      </c>
      <c r="X491" s="37">
        <f t="shared" si="49"/>
        <v>-34.670487106017191</v>
      </c>
      <c r="Y491" s="37"/>
    </row>
    <row r="492" spans="1:25" x14ac:dyDescent="0.65">
      <c r="A492" s="33" t="s">
        <v>707</v>
      </c>
      <c r="B492" s="34">
        <v>0.89300000000000002</v>
      </c>
      <c r="C492" s="7">
        <v>4.4999999999999998E-2</v>
      </c>
      <c r="D492" s="34">
        <v>0.1086</v>
      </c>
      <c r="E492" s="7">
        <v>1.8E-3</v>
      </c>
      <c r="F492" s="34">
        <v>5.9900000000000002E-2</v>
      </c>
      <c r="G492" s="7">
        <v>3.0000000000000001E-3</v>
      </c>
      <c r="H492" s="35">
        <v>645</v>
      </c>
      <c r="I492" s="7">
        <v>24</v>
      </c>
      <c r="J492" s="35">
        <v>665</v>
      </c>
      <c r="K492" s="7">
        <v>11</v>
      </c>
      <c r="L492" s="35">
        <v>570</v>
      </c>
      <c r="M492" s="7">
        <v>110</v>
      </c>
      <c r="N492" s="4">
        <f t="shared" si="45"/>
        <v>-16.666666666666671</v>
      </c>
      <c r="O492" s="4">
        <f t="shared" si="46"/>
        <v>-3.1007751937984551</v>
      </c>
      <c r="P492" s="8" t="str">
        <f t="shared" si="47"/>
        <v>discordant</v>
      </c>
      <c r="Q492" s="8" t="str">
        <f t="shared" si="48"/>
        <v>discordant</v>
      </c>
      <c r="R492" s="36">
        <v>643</v>
      </c>
      <c r="S492" s="7">
        <v>15</v>
      </c>
      <c r="T492" s="36">
        <v>664</v>
      </c>
      <c r="U492" s="7">
        <v>12</v>
      </c>
      <c r="V492" s="36">
        <v>563</v>
      </c>
      <c r="W492" s="7">
        <v>53</v>
      </c>
      <c r="X492" s="37">
        <f t="shared" si="49"/>
        <v>-17.93960923623446</v>
      </c>
      <c r="Y492" s="37"/>
    </row>
    <row r="493" spans="1:25" x14ac:dyDescent="0.65">
      <c r="A493" s="33" t="s">
        <v>708</v>
      </c>
      <c r="B493" s="34">
        <v>5.73</v>
      </c>
      <c r="C493" s="7">
        <v>0.16</v>
      </c>
      <c r="D493" s="34">
        <v>0.33129999999999998</v>
      </c>
      <c r="E493" s="7">
        <v>5.5999999999999999E-3</v>
      </c>
      <c r="F493" s="34">
        <v>0.126</v>
      </c>
      <c r="G493" s="7">
        <v>2.8999999999999998E-3</v>
      </c>
      <c r="H493" s="35">
        <v>1933</v>
      </c>
      <c r="I493" s="7">
        <v>24</v>
      </c>
      <c r="J493" s="35">
        <v>1844</v>
      </c>
      <c r="K493" s="7">
        <v>27</v>
      </c>
      <c r="L493" s="35">
        <v>2039</v>
      </c>
      <c r="M493" s="7">
        <v>40</v>
      </c>
      <c r="N493" s="4">
        <f t="shared" si="45"/>
        <v>9.563511525257482</v>
      </c>
      <c r="O493" s="4">
        <f t="shared" si="46"/>
        <v>4.6042421107087392</v>
      </c>
      <c r="P493" s="8">
        <f t="shared" si="47"/>
        <v>2039</v>
      </c>
      <c r="Q493" s="8">
        <f t="shared" si="48"/>
        <v>40</v>
      </c>
      <c r="R493" s="36">
        <v>1832</v>
      </c>
      <c r="S493" s="7">
        <v>29</v>
      </c>
      <c r="T493" s="36">
        <v>1821</v>
      </c>
      <c r="U493" s="7">
        <v>31</v>
      </c>
      <c r="V493" s="36">
        <v>1848</v>
      </c>
      <c r="W493" s="7">
        <v>28</v>
      </c>
      <c r="X493" s="37">
        <f t="shared" si="49"/>
        <v>1.461038961038966</v>
      </c>
      <c r="Y493" s="37"/>
    </row>
    <row r="494" spans="1:25" x14ac:dyDescent="0.65">
      <c r="A494" s="33" t="s">
        <v>709</v>
      </c>
      <c r="B494" s="34">
        <v>0.70499999999999996</v>
      </c>
      <c r="C494" s="7">
        <v>4.2999999999999997E-2</v>
      </c>
      <c r="D494" s="34">
        <v>8.7599999999999997E-2</v>
      </c>
      <c r="E494" s="7">
        <v>1.6000000000000001E-3</v>
      </c>
      <c r="F494" s="34">
        <v>5.8999999999999997E-2</v>
      </c>
      <c r="G494" s="7">
        <v>3.5000000000000001E-3</v>
      </c>
      <c r="H494" s="35">
        <v>539</v>
      </c>
      <c r="I494" s="7">
        <v>26</v>
      </c>
      <c r="J494" s="35">
        <v>541.1</v>
      </c>
      <c r="K494" s="7">
        <v>9.6</v>
      </c>
      <c r="L494" s="35">
        <v>530</v>
      </c>
      <c r="M494" s="7">
        <v>130</v>
      </c>
      <c r="N494" s="4">
        <f t="shared" si="45"/>
        <v>-2.0943396226415132</v>
      </c>
      <c r="O494" s="4">
        <f t="shared" si="46"/>
        <v>-0.38961038961039662</v>
      </c>
      <c r="P494" s="8">
        <f t="shared" si="47"/>
        <v>541.1</v>
      </c>
      <c r="Q494" s="8">
        <f t="shared" si="48"/>
        <v>9.6</v>
      </c>
      <c r="R494" s="36">
        <v>516</v>
      </c>
      <c r="S494" s="7">
        <v>15</v>
      </c>
      <c r="T494" s="36">
        <v>539.4</v>
      </c>
      <c r="U494" s="7">
        <v>9.4</v>
      </c>
      <c r="V494" s="36">
        <v>427</v>
      </c>
      <c r="W494" s="7">
        <v>63</v>
      </c>
      <c r="X494" s="37">
        <f t="shared" si="49"/>
        <v>-26.323185011709597</v>
      </c>
      <c r="Y494" s="37"/>
    </row>
    <row r="495" spans="1:25" x14ac:dyDescent="0.65">
      <c r="A495" s="33" t="s">
        <v>710</v>
      </c>
      <c r="B495" s="34">
        <v>0.97699999999999998</v>
      </c>
      <c r="C495" s="7">
        <v>3.6999999999999998E-2</v>
      </c>
      <c r="D495" s="34">
        <v>0.11260000000000001</v>
      </c>
      <c r="E495" s="7">
        <v>1.4E-3</v>
      </c>
      <c r="F495" s="34">
        <v>6.3299999999999995E-2</v>
      </c>
      <c r="G495" s="7">
        <v>2.7000000000000001E-3</v>
      </c>
      <c r="H495" s="35">
        <v>690</v>
      </c>
      <c r="I495" s="7">
        <v>19</v>
      </c>
      <c r="J495" s="35">
        <v>687.9</v>
      </c>
      <c r="K495" s="7">
        <v>8.4</v>
      </c>
      <c r="L495" s="35">
        <v>698</v>
      </c>
      <c r="M495" s="7">
        <v>88</v>
      </c>
      <c r="N495" s="4">
        <f t="shared" si="45"/>
        <v>1.446991404011456</v>
      </c>
      <c r="O495" s="4">
        <f t="shared" si="46"/>
        <v>0.30434782608695343</v>
      </c>
      <c r="P495" s="8">
        <f t="shared" si="47"/>
        <v>687.9</v>
      </c>
      <c r="Q495" s="8">
        <f t="shared" si="48"/>
        <v>8.4</v>
      </c>
      <c r="R495" s="36">
        <v>662</v>
      </c>
      <c r="S495" s="7">
        <v>12</v>
      </c>
      <c r="T495" s="36">
        <v>685.2</v>
      </c>
      <c r="U495" s="7">
        <v>9.3000000000000007</v>
      </c>
      <c r="V495" s="36">
        <v>588</v>
      </c>
      <c r="W495" s="7">
        <v>47</v>
      </c>
      <c r="X495" s="37">
        <f t="shared" si="49"/>
        <v>-16.530612244897952</v>
      </c>
      <c r="Y495" s="37"/>
    </row>
    <row r="496" spans="1:25" x14ac:dyDescent="0.65">
      <c r="A496" s="33" t="s">
        <v>711</v>
      </c>
      <c r="B496" s="34">
        <v>5.65</v>
      </c>
      <c r="C496" s="7">
        <v>0.13</v>
      </c>
      <c r="D496" s="34">
        <v>0.33989999999999998</v>
      </c>
      <c r="E496" s="7">
        <v>5.1999999999999998E-3</v>
      </c>
      <c r="F496" s="34">
        <v>0.121</v>
      </c>
      <c r="G496" s="7">
        <v>2.2000000000000001E-3</v>
      </c>
      <c r="H496" s="35">
        <v>1922</v>
      </c>
      <c r="I496" s="7">
        <v>20</v>
      </c>
      <c r="J496" s="35">
        <v>1886</v>
      </c>
      <c r="K496" s="7">
        <v>25</v>
      </c>
      <c r="L496" s="35">
        <v>1968</v>
      </c>
      <c r="M496" s="7">
        <v>32</v>
      </c>
      <c r="N496" s="4">
        <f t="shared" si="45"/>
        <v>4.1666666666666714</v>
      </c>
      <c r="O496" s="4">
        <f t="shared" si="46"/>
        <v>1.8730489073881387</v>
      </c>
      <c r="P496" s="8">
        <f t="shared" si="47"/>
        <v>1968</v>
      </c>
      <c r="Q496" s="8">
        <f t="shared" si="48"/>
        <v>32</v>
      </c>
      <c r="R496" s="36">
        <v>1878</v>
      </c>
      <c r="S496" s="7">
        <v>25</v>
      </c>
      <c r="T496" s="36">
        <v>1876</v>
      </c>
      <c r="U496" s="7">
        <v>28</v>
      </c>
      <c r="V496" s="36">
        <v>1886</v>
      </c>
      <c r="W496" s="7">
        <v>26</v>
      </c>
      <c r="X496" s="37">
        <f t="shared" si="49"/>
        <v>0.53022269353128593</v>
      </c>
      <c r="Y496" s="37"/>
    </row>
    <row r="497" spans="1:25" x14ac:dyDescent="0.65">
      <c r="A497" s="33" t="s">
        <v>712</v>
      </c>
      <c r="B497" s="34">
        <v>0.76200000000000001</v>
      </c>
      <c r="C497" s="7">
        <v>2.8000000000000001E-2</v>
      </c>
      <c r="D497" s="34">
        <v>9.2999999999999999E-2</v>
      </c>
      <c r="E497" s="7">
        <v>1E-3</v>
      </c>
      <c r="F497" s="34">
        <v>5.9700000000000003E-2</v>
      </c>
      <c r="G497" s="7">
        <v>2.2000000000000001E-3</v>
      </c>
      <c r="H497" s="35">
        <v>574</v>
      </c>
      <c r="I497" s="7">
        <v>16</v>
      </c>
      <c r="J497" s="35">
        <v>573</v>
      </c>
      <c r="K497" s="7">
        <v>6.1</v>
      </c>
      <c r="L497" s="35">
        <v>570</v>
      </c>
      <c r="M497" s="7">
        <v>80</v>
      </c>
      <c r="N497" s="4">
        <f t="shared" si="45"/>
        <v>-0.52631578947368496</v>
      </c>
      <c r="O497" s="4">
        <f t="shared" si="46"/>
        <v>0.17421602787456436</v>
      </c>
      <c r="P497" s="8">
        <f t="shared" si="47"/>
        <v>573</v>
      </c>
      <c r="Q497" s="8">
        <f t="shared" si="48"/>
        <v>6.1</v>
      </c>
      <c r="R497" s="36">
        <v>552.6</v>
      </c>
      <c r="S497" s="7">
        <v>9</v>
      </c>
      <c r="T497" s="36">
        <v>571.1</v>
      </c>
      <c r="U497" s="7">
        <v>6.3</v>
      </c>
      <c r="V497" s="36">
        <v>476</v>
      </c>
      <c r="W497" s="7">
        <v>42</v>
      </c>
      <c r="X497" s="37">
        <f t="shared" si="49"/>
        <v>-19.97899159663865</v>
      </c>
      <c r="Y497" s="37"/>
    </row>
    <row r="498" spans="1:25" x14ac:dyDescent="0.65">
      <c r="A498" s="33" t="s">
        <v>713</v>
      </c>
      <c r="B498" s="34">
        <v>0.28699999999999998</v>
      </c>
      <c r="C498" s="7">
        <v>7.3999999999999996E-2</v>
      </c>
      <c r="D498" s="34">
        <v>3.5400000000000001E-2</v>
      </c>
      <c r="E498" s="7">
        <v>2.0999999999999999E-3</v>
      </c>
      <c r="F498" s="34">
        <v>6.0999999999999999E-2</v>
      </c>
      <c r="G498" s="7">
        <v>1.6E-2</v>
      </c>
      <c r="H498" s="35">
        <v>239</v>
      </c>
      <c r="I498" s="7">
        <v>55</v>
      </c>
      <c r="J498" s="35">
        <v>224</v>
      </c>
      <c r="K498" s="7">
        <v>13</v>
      </c>
      <c r="L498" s="35">
        <v>210</v>
      </c>
      <c r="M498" s="7">
        <v>430</v>
      </c>
      <c r="N498" s="4" t="str">
        <f t="shared" si="45"/>
        <v>NA</v>
      </c>
      <c r="O498" s="4">
        <f t="shared" si="46"/>
        <v>6.2761506276150669</v>
      </c>
      <c r="P498" s="8">
        <f t="shared" si="47"/>
        <v>224</v>
      </c>
      <c r="Q498" s="8">
        <f t="shared" si="48"/>
        <v>13</v>
      </c>
      <c r="R498" s="36">
        <v>222</v>
      </c>
      <c r="S498" s="7">
        <v>14</v>
      </c>
      <c r="T498" s="36">
        <v>222</v>
      </c>
      <c r="U498" s="7">
        <v>14</v>
      </c>
      <c r="V498" s="36">
        <v>224</v>
      </c>
      <c r="W498" s="7">
        <v>13</v>
      </c>
      <c r="X498" s="37">
        <f t="shared" si="49"/>
        <v>0.8928571428571388</v>
      </c>
      <c r="Y498" s="37"/>
    </row>
    <row r="499" spans="1:25" x14ac:dyDescent="0.65">
      <c r="A499" s="33" t="s">
        <v>714</v>
      </c>
      <c r="B499" s="34">
        <v>1.669</v>
      </c>
      <c r="C499" s="7">
        <v>0.04</v>
      </c>
      <c r="D499" s="34">
        <v>0.1671</v>
      </c>
      <c r="E499" s="7">
        <v>2.2000000000000001E-3</v>
      </c>
      <c r="F499" s="34">
        <v>7.2800000000000004E-2</v>
      </c>
      <c r="G499" s="7">
        <v>1.6000000000000001E-3</v>
      </c>
      <c r="H499" s="35">
        <v>996</v>
      </c>
      <c r="I499" s="7">
        <v>16</v>
      </c>
      <c r="J499" s="35">
        <v>996</v>
      </c>
      <c r="K499" s="7">
        <v>12</v>
      </c>
      <c r="L499" s="35">
        <v>1004</v>
      </c>
      <c r="M499" s="7">
        <v>43</v>
      </c>
      <c r="N499" s="4">
        <f t="shared" si="45"/>
        <v>0.79681274900399046</v>
      </c>
      <c r="O499" s="4">
        <f t="shared" si="46"/>
        <v>0</v>
      </c>
      <c r="P499" s="8">
        <f t="shared" si="47"/>
        <v>996</v>
      </c>
      <c r="Q499" s="8">
        <f t="shared" si="48"/>
        <v>12</v>
      </c>
      <c r="R499" s="36">
        <v>980</v>
      </c>
      <c r="S499" s="7">
        <v>13</v>
      </c>
      <c r="T499" s="36">
        <v>994</v>
      </c>
      <c r="U499" s="7">
        <v>13</v>
      </c>
      <c r="V499" s="36">
        <v>961</v>
      </c>
      <c r="W499" s="7">
        <v>20</v>
      </c>
      <c r="X499" s="37">
        <f t="shared" si="49"/>
        <v>-3.4339229968782519</v>
      </c>
      <c r="Y499" s="37"/>
    </row>
    <row r="500" spans="1:25" x14ac:dyDescent="0.65">
      <c r="A500" s="33" t="s">
        <v>715</v>
      </c>
      <c r="B500" s="34">
        <v>0.20100000000000001</v>
      </c>
      <c r="C500" s="7">
        <v>7.4999999999999997E-2</v>
      </c>
      <c r="D500" s="34">
        <v>3.6400000000000002E-2</v>
      </c>
      <c r="E500" s="7">
        <v>2.3E-3</v>
      </c>
      <c r="F500" s="34">
        <v>4.1000000000000002E-2</v>
      </c>
      <c r="G500" s="7">
        <v>1.6E-2</v>
      </c>
      <c r="H500" s="35">
        <v>178</v>
      </c>
      <c r="I500" s="7">
        <v>68</v>
      </c>
      <c r="J500" s="35">
        <v>230</v>
      </c>
      <c r="K500" s="7">
        <v>14</v>
      </c>
      <c r="L500" s="35">
        <v>-290</v>
      </c>
      <c r="M500" s="7">
        <v>520</v>
      </c>
      <c r="N500" s="4" t="str">
        <f t="shared" si="45"/>
        <v>NA</v>
      </c>
      <c r="O500" s="4">
        <f t="shared" si="46"/>
        <v>-29.213483146067404</v>
      </c>
      <c r="P500" s="8">
        <f t="shared" si="47"/>
        <v>230</v>
      </c>
      <c r="Q500" s="8">
        <f t="shared" si="48"/>
        <v>14</v>
      </c>
      <c r="R500" s="36">
        <v>231</v>
      </c>
      <c r="S500" s="7">
        <v>16</v>
      </c>
      <c r="T500" s="36">
        <v>232</v>
      </c>
      <c r="U500" s="7">
        <v>16</v>
      </c>
      <c r="V500" s="36">
        <v>227</v>
      </c>
      <c r="W500" s="7">
        <v>14</v>
      </c>
      <c r="X500" s="37">
        <f t="shared" si="49"/>
        <v>-2.202643171806173</v>
      </c>
      <c r="Y500" s="37"/>
    </row>
    <row r="501" spans="1:25" x14ac:dyDescent="0.65">
      <c r="A501" s="33" t="s">
        <v>716</v>
      </c>
      <c r="B501" s="34">
        <v>6.06</v>
      </c>
      <c r="C501" s="7">
        <v>0.11</v>
      </c>
      <c r="D501" s="34">
        <v>0.36449999999999999</v>
      </c>
      <c r="E501" s="7">
        <v>5.3E-3</v>
      </c>
      <c r="F501" s="34">
        <v>0.121</v>
      </c>
      <c r="G501" s="7">
        <v>1.6999999999999999E-3</v>
      </c>
      <c r="H501" s="35">
        <v>1987</v>
      </c>
      <c r="I501" s="7">
        <v>14</v>
      </c>
      <c r="J501" s="35">
        <v>2003</v>
      </c>
      <c r="K501" s="7">
        <v>25</v>
      </c>
      <c r="L501" s="35">
        <v>1975</v>
      </c>
      <c r="M501" s="7">
        <v>22</v>
      </c>
      <c r="N501" s="4">
        <f t="shared" si="45"/>
        <v>-1.4177215189873351</v>
      </c>
      <c r="O501" s="4">
        <f t="shared" si="46"/>
        <v>-0.80523402113739451</v>
      </c>
      <c r="P501" s="8">
        <f t="shared" si="47"/>
        <v>1975</v>
      </c>
      <c r="Q501" s="8">
        <f t="shared" si="48"/>
        <v>22</v>
      </c>
      <c r="R501" s="36">
        <v>1966</v>
      </c>
      <c r="S501" s="7">
        <v>20</v>
      </c>
      <c r="T501" s="36">
        <v>1999</v>
      </c>
      <c r="U501" s="7">
        <v>27</v>
      </c>
      <c r="V501" s="36">
        <v>1942</v>
      </c>
      <c r="W501" s="7">
        <v>19</v>
      </c>
      <c r="X501" s="37">
        <f t="shared" si="49"/>
        <v>-2.9351184346034955</v>
      </c>
      <c r="Y501" s="37"/>
    </row>
    <row r="502" spans="1:25" x14ac:dyDescent="0.65">
      <c r="A502" s="33" t="s">
        <v>717</v>
      </c>
      <c r="B502" s="34">
        <v>1.7649999999999999</v>
      </c>
      <c r="C502" s="7">
        <v>6.8000000000000005E-2</v>
      </c>
      <c r="D502" s="34">
        <v>0.1789</v>
      </c>
      <c r="E502" s="7">
        <v>2.3E-3</v>
      </c>
      <c r="F502" s="34">
        <v>7.1800000000000003E-2</v>
      </c>
      <c r="G502" s="7">
        <v>2.7000000000000001E-3</v>
      </c>
      <c r="H502" s="35">
        <v>1029</v>
      </c>
      <c r="I502" s="7">
        <v>25</v>
      </c>
      <c r="J502" s="35">
        <v>1061</v>
      </c>
      <c r="K502" s="7">
        <v>12</v>
      </c>
      <c r="L502" s="35">
        <v>960</v>
      </c>
      <c r="M502" s="7">
        <v>76</v>
      </c>
      <c r="N502" s="4">
        <f t="shared" si="45"/>
        <v>-10.520833333333329</v>
      </c>
      <c r="O502" s="4">
        <f t="shared" si="46"/>
        <v>-3.1098153547133194</v>
      </c>
      <c r="P502" s="8" t="str">
        <f t="shared" si="47"/>
        <v>discordant</v>
      </c>
      <c r="Q502" s="8" t="str">
        <f t="shared" si="48"/>
        <v>discordant</v>
      </c>
      <c r="R502" s="36">
        <v>1006</v>
      </c>
      <c r="S502" s="7">
        <v>17</v>
      </c>
      <c r="T502" s="36">
        <v>1058</v>
      </c>
      <c r="U502" s="7">
        <v>13</v>
      </c>
      <c r="V502" s="36">
        <v>911</v>
      </c>
      <c r="W502" s="7">
        <v>45</v>
      </c>
      <c r="X502" s="37">
        <f t="shared" si="49"/>
        <v>-16.136114160263446</v>
      </c>
    </row>
    <row r="503" spans="1:25" x14ac:dyDescent="0.65">
      <c r="A503" s="33" t="s">
        <v>718</v>
      </c>
      <c r="B503" s="34">
        <v>1.26</v>
      </c>
      <c r="C503" s="7">
        <v>4.2000000000000003E-2</v>
      </c>
      <c r="D503" s="34">
        <v>0.1409</v>
      </c>
      <c r="E503" s="7">
        <v>2.0999999999999999E-3</v>
      </c>
      <c r="F503" s="34">
        <v>6.5100000000000005E-2</v>
      </c>
      <c r="G503" s="7">
        <v>2.5000000000000001E-3</v>
      </c>
      <c r="H503" s="35">
        <v>826</v>
      </c>
      <c r="I503" s="7">
        <v>19</v>
      </c>
      <c r="J503" s="35">
        <v>850</v>
      </c>
      <c r="K503" s="7">
        <v>12</v>
      </c>
      <c r="L503" s="35">
        <v>752</v>
      </c>
      <c r="M503" s="7">
        <v>89</v>
      </c>
      <c r="N503" s="4">
        <f t="shared" si="45"/>
        <v>-13.031914893617028</v>
      </c>
      <c r="O503" s="4">
        <f t="shared" si="46"/>
        <v>-2.9055690072639209</v>
      </c>
      <c r="P503" s="8" t="str">
        <f t="shared" si="47"/>
        <v>discordant</v>
      </c>
      <c r="Q503" s="8" t="str">
        <f t="shared" si="48"/>
        <v>discordant</v>
      </c>
      <c r="R503" s="36">
        <v>803</v>
      </c>
      <c r="S503" s="7">
        <v>16</v>
      </c>
      <c r="T503" s="36">
        <v>847</v>
      </c>
      <c r="U503" s="7">
        <v>13</v>
      </c>
      <c r="V503" s="36">
        <v>681</v>
      </c>
      <c r="W503" s="7">
        <v>69</v>
      </c>
      <c r="X503" s="37">
        <f t="shared" si="49"/>
        <v>-24.375917767988255</v>
      </c>
    </row>
    <row r="504" spans="1:25" x14ac:dyDescent="0.65">
      <c r="A504" s="33" t="s">
        <v>719</v>
      </c>
      <c r="B504" s="34">
        <v>0.47799999999999998</v>
      </c>
      <c r="C504" s="7">
        <v>1.9E-2</v>
      </c>
      <c r="D504" s="34">
        <v>6.3200000000000006E-2</v>
      </c>
      <c r="E504" s="7">
        <v>2.3E-3</v>
      </c>
      <c r="F504" s="34">
        <v>5.5300000000000002E-2</v>
      </c>
      <c r="G504" s="7">
        <v>1.6999999999999999E-3</v>
      </c>
      <c r="H504" s="35">
        <v>396</v>
      </c>
      <c r="I504" s="7">
        <v>13</v>
      </c>
      <c r="J504" s="35">
        <v>395</v>
      </c>
      <c r="K504" s="7">
        <v>14</v>
      </c>
      <c r="L504" s="35">
        <v>414</v>
      </c>
      <c r="M504" s="7">
        <v>69</v>
      </c>
      <c r="N504" s="4" t="str">
        <f t="shared" si="45"/>
        <v>NA</v>
      </c>
      <c r="O504" s="4">
        <f t="shared" si="46"/>
        <v>0.25252525252524549</v>
      </c>
      <c r="P504" s="8">
        <f t="shared" si="47"/>
        <v>395</v>
      </c>
      <c r="Q504" s="8">
        <f t="shared" si="48"/>
        <v>14</v>
      </c>
      <c r="R504" s="36">
        <v>380</v>
      </c>
      <c r="S504" s="7">
        <v>10</v>
      </c>
      <c r="T504" s="36">
        <v>394</v>
      </c>
      <c r="U504" s="7">
        <v>14</v>
      </c>
      <c r="V504" s="36">
        <v>332</v>
      </c>
      <c r="W504" s="7">
        <v>35</v>
      </c>
      <c r="X504" s="37">
        <f t="shared" si="49"/>
        <v>-18.674698795180717</v>
      </c>
    </row>
    <row r="505" spans="1:25" x14ac:dyDescent="0.65">
      <c r="A505" s="33" t="s">
        <v>720</v>
      </c>
      <c r="B505" s="34">
        <v>0.26200000000000001</v>
      </c>
      <c r="C505" s="7">
        <v>2.1999999999999999E-2</v>
      </c>
      <c r="D505" s="34">
        <v>3.78E-2</v>
      </c>
      <c r="E505" s="7">
        <v>1.6000000000000001E-3</v>
      </c>
      <c r="F505" s="34">
        <v>5.1999999999999998E-2</v>
      </c>
      <c r="G505" s="7">
        <v>4.1999999999999997E-3</v>
      </c>
      <c r="H505" s="35">
        <v>235</v>
      </c>
      <c r="I505" s="7">
        <v>17</v>
      </c>
      <c r="J505" s="35">
        <v>239.3</v>
      </c>
      <c r="K505" s="7">
        <v>9.6999999999999993</v>
      </c>
      <c r="L505" s="35">
        <v>250</v>
      </c>
      <c r="M505" s="7">
        <v>150</v>
      </c>
      <c r="N505" s="4" t="str">
        <f t="shared" si="45"/>
        <v>NA</v>
      </c>
      <c r="O505" s="4">
        <f t="shared" si="46"/>
        <v>-1.8297872340425556</v>
      </c>
      <c r="P505" s="8">
        <f t="shared" si="47"/>
        <v>239.3</v>
      </c>
      <c r="Q505" s="8">
        <f t="shared" si="48"/>
        <v>9.6999999999999993</v>
      </c>
      <c r="R505" s="36">
        <v>236.4</v>
      </c>
      <c r="S505" s="7">
        <v>9</v>
      </c>
      <c r="T505" s="36">
        <v>238.9</v>
      </c>
      <c r="U505" s="7">
        <v>9.6</v>
      </c>
      <c r="V505" s="36">
        <v>222</v>
      </c>
      <c r="W505" s="7">
        <v>16</v>
      </c>
      <c r="X505" s="37">
        <f t="shared" si="49"/>
        <v>-7.6126126126126081</v>
      </c>
    </row>
    <row r="506" spans="1:25" x14ac:dyDescent="0.65">
      <c r="A506" s="33" t="s">
        <v>721</v>
      </c>
      <c r="B506" s="34">
        <v>0.20399999999999999</v>
      </c>
      <c r="C506" s="7">
        <v>8.1000000000000003E-2</v>
      </c>
      <c r="D506" s="34">
        <v>3.3500000000000002E-2</v>
      </c>
      <c r="E506" s="7">
        <v>2.0999999999999999E-3</v>
      </c>
      <c r="F506" s="34">
        <v>0.05</v>
      </c>
      <c r="G506" s="7">
        <v>0.02</v>
      </c>
      <c r="H506" s="35">
        <v>178</v>
      </c>
      <c r="I506" s="7">
        <v>70</v>
      </c>
      <c r="J506" s="35">
        <v>212</v>
      </c>
      <c r="K506" s="7">
        <v>13</v>
      </c>
      <c r="L506" s="35">
        <v>-240</v>
      </c>
      <c r="M506" s="7">
        <v>540</v>
      </c>
      <c r="N506" s="4" t="str">
        <f t="shared" si="45"/>
        <v>NA</v>
      </c>
      <c r="O506" s="4">
        <f t="shared" si="46"/>
        <v>-19.101123595505612</v>
      </c>
      <c r="P506" s="8">
        <f t="shared" si="47"/>
        <v>212</v>
      </c>
      <c r="Q506" s="8">
        <f t="shared" si="48"/>
        <v>13</v>
      </c>
      <c r="R506" s="36">
        <v>212</v>
      </c>
      <c r="S506" s="7">
        <v>14</v>
      </c>
      <c r="T506" s="36">
        <v>212</v>
      </c>
      <c r="U506" s="7">
        <v>14</v>
      </c>
      <c r="V506" s="36">
        <v>211</v>
      </c>
      <c r="W506" s="7">
        <v>13</v>
      </c>
      <c r="X506" s="37">
        <f t="shared" si="49"/>
        <v>-0.47393364928909421</v>
      </c>
    </row>
    <row r="507" spans="1:25" x14ac:dyDescent="0.65">
      <c r="A507" s="33" t="s">
        <v>722</v>
      </c>
      <c r="B507" s="34">
        <v>5.57</v>
      </c>
      <c r="C507" s="7">
        <v>0.1</v>
      </c>
      <c r="D507" s="34">
        <v>0.31040000000000001</v>
      </c>
      <c r="E507" s="7">
        <v>4.0000000000000001E-3</v>
      </c>
      <c r="F507" s="34">
        <v>0.1308</v>
      </c>
      <c r="G507" s="7">
        <v>2.0999999999999999E-3</v>
      </c>
      <c r="H507" s="35">
        <v>1911</v>
      </c>
      <c r="I507" s="7">
        <v>16</v>
      </c>
      <c r="J507" s="35">
        <v>1742</v>
      </c>
      <c r="K507" s="7">
        <v>20</v>
      </c>
      <c r="L507" s="35">
        <v>2106</v>
      </c>
      <c r="M507" s="7">
        <v>29</v>
      </c>
      <c r="N507" s="4">
        <f t="shared" si="45"/>
        <v>17.283950617283949</v>
      </c>
      <c r="O507" s="4">
        <f t="shared" si="46"/>
        <v>8.8435374149659793</v>
      </c>
      <c r="P507" s="8">
        <f t="shared" si="47"/>
        <v>2106</v>
      </c>
      <c r="Q507" s="8">
        <f t="shared" si="48"/>
        <v>29</v>
      </c>
      <c r="R507" s="36">
        <v>1719</v>
      </c>
      <c r="S507" s="7">
        <v>21</v>
      </c>
      <c r="T507" s="36">
        <v>1700</v>
      </c>
      <c r="U507" s="7">
        <v>23</v>
      </c>
      <c r="V507" s="36">
        <v>1742</v>
      </c>
      <c r="W507" s="7">
        <v>20</v>
      </c>
      <c r="X507" s="37">
        <f t="shared" si="49"/>
        <v>2.4110218140068866</v>
      </c>
    </row>
    <row r="508" spans="1:25" x14ac:dyDescent="0.65">
      <c r="A508" s="33" t="s">
        <v>723</v>
      </c>
      <c r="B508" s="34">
        <v>5.45</v>
      </c>
      <c r="C508" s="7">
        <v>0.2</v>
      </c>
      <c r="D508" s="34">
        <v>0.32479999999999998</v>
      </c>
      <c r="E508" s="7">
        <v>7.9000000000000008E-3</v>
      </c>
      <c r="F508" s="34">
        <v>0.1236</v>
      </c>
      <c r="G508" s="7">
        <v>2.8E-3</v>
      </c>
      <c r="H508" s="35">
        <v>1890</v>
      </c>
      <c r="I508" s="7">
        <v>33</v>
      </c>
      <c r="J508" s="35">
        <v>1812</v>
      </c>
      <c r="K508" s="7">
        <v>39</v>
      </c>
      <c r="L508" s="35">
        <v>2006</v>
      </c>
      <c r="M508" s="7">
        <v>39</v>
      </c>
      <c r="N508" s="4">
        <f t="shared" si="45"/>
        <v>9.6709870388833536</v>
      </c>
      <c r="O508" s="4">
        <f t="shared" si="46"/>
        <v>4.1269841269841265</v>
      </c>
      <c r="P508" s="8">
        <f t="shared" si="47"/>
        <v>2006</v>
      </c>
      <c r="Q508" s="8">
        <f t="shared" si="48"/>
        <v>39</v>
      </c>
      <c r="R508" s="36">
        <v>1804</v>
      </c>
      <c r="S508" s="7">
        <v>42</v>
      </c>
      <c r="T508" s="36">
        <v>1792</v>
      </c>
      <c r="U508" s="7">
        <v>43</v>
      </c>
      <c r="V508" s="36">
        <v>1822</v>
      </c>
      <c r="W508" s="7">
        <v>42</v>
      </c>
      <c r="X508" s="37">
        <f t="shared" si="49"/>
        <v>1.6465422612513692</v>
      </c>
    </row>
    <row r="509" spans="1:25" x14ac:dyDescent="0.65">
      <c r="A509" s="33" t="s">
        <v>724</v>
      </c>
      <c r="B509" s="34">
        <v>6.0400000000000002E-2</v>
      </c>
      <c r="C509" s="7">
        <v>4.1000000000000003E-3</v>
      </c>
      <c r="D509" s="34">
        <v>8.8199999999999997E-3</v>
      </c>
      <c r="E509" s="7">
        <v>1.4999999999999999E-4</v>
      </c>
      <c r="F509" s="34">
        <v>4.9599999999999998E-2</v>
      </c>
      <c r="G509" s="7">
        <v>3.2000000000000002E-3</v>
      </c>
      <c r="H509" s="35">
        <v>59.4</v>
      </c>
      <c r="I509" s="7">
        <v>3.9</v>
      </c>
      <c r="J509" s="35">
        <v>56.63</v>
      </c>
      <c r="K509" s="7">
        <v>0.96</v>
      </c>
      <c r="L509" s="35">
        <v>170</v>
      </c>
      <c r="M509" s="7">
        <v>130</v>
      </c>
      <c r="N509" s="4" t="str">
        <f t="shared" si="45"/>
        <v>NA</v>
      </c>
      <c r="O509" s="4">
        <f t="shared" si="46"/>
        <v>4.6632996632996679</v>
      </c>
      <c r="P509" s="8">
        <f t="shared" si="47"/>
        <v>56.63</v>
      </c>
      <c r="Q509" s="8">
        <f t="shared" si="48"/>
        <v>0.96</v>
      </c>
      <c r="R509" s="36">
        <v>56.8</v>
      </c>
      <c r="S509" s="7">
        <v>1.1000000000000001</v>
      </c>
      <c r="T509" s="36">
        <v>56.8</v>
      </c>
      <c r="U509" s="7">
        <v>1.1000000000000001</v>
      </c>
      <c r="V509" s="36">
        <v>56.63</v>
      </c>
      <c r="W509" s="7">
        <v>0.96</v>
      </c>
      <c r="X509" s="37">
        <f t="shared" si="49"/>
        <v>-0.30019424333391953</v>
      </c>
    </row>
    <row r="510" spans="1:25" x14ac:dyDescent="0.65">
      <c r="A510" s="33" t="s">
        <v>725</v>
      </c>
      <c r="B510" s="34">
        <v>0.82</v>
      </c>
      <c r="C510" s="7">
        <v>1.7000000000000001E-2</v>
      </c>
      <c r="D510" s="34">
        <v>9.9000000000000005E-2</v>
      </c>
      <c r="E510" s="7">
        <v>1.1000000000000001E-3</v>
      </c>
      <c r="F510" s="34">
        <v>6.0299999999999999E-2</v>
      </c>
      <c r="G510" s="7">
        <v>1.4E-3</v>
      </c>
      <c r="H510" s="35">
        <v>607.29999999999995</v>
      </c>
      <c r="I510" s="7">
        <v>9.6999999999999993</v>
      </c>
      <c r="J510" s="35">
        <v>608.6</v>
      </c>
      <c r="K510" s="7">
        <v>6.3</v>
      </c>
      <c r="L510" s="35">
        <v>604</v>
      </c>
      <c r="M510" s="7">
        <v>50</v>
      </c>
      <c r="N510" s="4">
        <f t="shared" si="45"/>
        <v>-0.76158940397351671</v>
      </c>
      <c r="O510" s="4">
        <f t="shared" si="46"/>
        <v>-0.21406224271365204</v>
      </c>
      <c r="P510" s="8">
        <f t="shared" si="47"/>
        <v>608.6</v>
      </c>
      <c r="Q510" s="8">
        <f t="shared" si="48"/>
        <v>6.3</v>
      </c>
      <c r="R510" s="36">
        <v>592</v>
      </c>
      <c r="S510" s="7">
        <v>6.9</v>
      </c>
      <c r="T510" s="36">
        <v>607.20000000000005</v>
      </c>
      <c r="U510" s="7">
        <v>6.5</v>
      </c>
      <c r="V510" s="36">
        <v>542</v>
      </c>
      <c r="W510" s="7">
        <v>29</v>
      </c>
      <c r="X510" s="37">
        <f t="shared" si="49"/>
        <v>-12.029520295202971</v>
      </c>
    </row>
    <row r="511" spans="1:25" x14ac:dyDescent="0.65">
      <c r="A511" s="33" t="s">
        <v>726</v>
      </c>
      <c r="B511" s="34">
        <v>0.246</v>
      </c>
      <c r="C511" s="7">
        <v>2.1999999999999999E-2</v>
      </c>
      <c r="D511" s="34">
        <v>3.635E-2</v>
      </c>
      <c r="E511" s="7">
        <v>5.9999999999999995E-4</v>
      </c>
      <c r="F511" s="34">
        <v>4.9399999999999999E-2</v>
      </c>
      <c r="G511" s="7">
        <v>4.4000000000000003E-3</v>
      </c>
      <c r="H511" s="35">
        <v>221</v>
      </c>
      <c r="I511" s="7">
        <v>18</v>
      </c>
      <c r="J511" s="35">
        <v>230.2</v>
      </c>
      <c r="K511" s="7">
        <v>3.7</v>
      </c>
      <c r="L511" s="35">
        <v>150</v>
      </c>
      <c r="M511" s="7">
        <v>170</v>
      </c>
      <c r="N511" s="4" t="str">
        <f t="shared" si="45"/>
        <v>NA</v>
      </c>
      <c r="O511" s="4">
        <f t="shared" si="46"/>
        <v>-4.1628959276018094</v>
      </c>
      <c r="P511" s="8">
        <f t="shared" si="47"/>
        <v>230.2</v>
      </c>
      <c r="Q511" s="8">
        <f t="shared" si="48"/>
        <v>3.7</v>
      </c>
      <c r="R511" s="36">
        <v>230.2</v>
      </c>
      <c r="S511" s="7">
        <v>4.5</v>
      </c>
      <c r="T511" s="36">
        <v>230.7</v>
      </c>
      <c r="U511" s="7">
        <v>4.4000000000000004</v>
      </c>
      <c r="V511" s="36">
        <v>229.4</v>
      </c>
      <c r="W511" s="7">
        <v>5</v>
      </c>
      <c r="X511" s="37">
        <f t="shared" si="49"/>
        <v>-0.56669572798604406</v>
      </c>
    </row>
    <row r="512" spans="1:25" x14ac:dyDescent="0.65">
      <c r="A512" s="33" t="s">
        <v>727</v>
      </c>
      <c r="B512" s="34">
        <v>0.82599999999999996</v>
      </c>
      <c r="C512" s="7">
        <v>4.5999999999999999E-2</v>
      </c>
      <c r="D512" s="34">
        <v>9.8100000000000007E-2</v>
      </c>
      <c r="E512" s="7">
        <v>1.6999999999999999E-3</v>
      </c>
      <c r="F512" s="34">
        <v>6.1400000000000003E-2</v>
      </c>
      <c r="G512" s="7">
        <v>3.3E-3</v>
      </c>
      <c r="H512" s="35">
        <v>609</v>
      </c>
      <c r="I512" s="7">
        <v>26</v>
      </c>
      <c r="J512" s="35">
        <v>603</v>
      </c>
      <c r="K512" s="7">
        <v>10</v>
      </c>
      <c r="L512" s="35">
        <v>630</v>
      </c>
      <c r="M512" s="7">
        <v>120</v>
      </c>
      <c r="N512" s="4">
        <f t="shared" si="45"/>
        <v>4.2857142857142918</v>
      </c>
      <c r="O512" s="4">
        <f t="shared" si="46"/>
        <v>0.98522167487685408</v>
      </c>
      <c r="P512" s="8">
        <f t="shared" si="47"/>
        <v>603</v>
      </c>
      <c r="Q512" s="8">
        <f t="shared" si="48"/>
        <v>10</v>
      </c>
      <c r="R512" s="36">
        <v>585</v>
      </c>
      <c r="S512" s="7">
        <v>13</v>
      </c>
      <c r="T512" s="36">
        <v>601</v>
      </c>
      <c r="U512" s="7">
        <v>10</v>
      </c>
      <c r="V512" s="36">
        <v>529</v>
      </c>
      <c r="W512" s="7">
        <v>46</v>
      </c>
      <c r="X512" s="37">
        <f t="shared" si="49"/>
        <v>-13.61058601134215</v>
      </c>
    </row>
    <row r="513" spans="1:24" x14ac:dyDescent="0.65">
      <c r="A513" s="33" t="s">
        <v>728</v>
      </c>
      <c r="B513" s="34">
        <v>6.52</v>
      </c>
      <c r="C513" s="7">
        <v>0.11</v>
      </c>
      <c r="D513" s="34">
        <v>0.37809999999999999</v>
      </c>
      <c r="E513" s="7">
        <v>6.1000000000000004E-3</v>
      </c>
      <c r="F513" s="34">
        <v>0.12520000000000001</v>
      </c>
      <c r="G513" s="7">
        <v>9.7999999999999997E-4</v>
      </c>
      <c r="H513" s="35">
        <v>2048</v>
      </c>
      <c r="I513" s="7">
        <v>16</v>
      </c>
      <c r="J513" s="35">
        <v>2066</v>
      </c>
      <c r="K513" s="7">
        <v>29</v>
      </c>
      <c r="L513" s="35">
        <v>2031</v>
      </c>
      <c r="M513" s="7">
        <v>14</v>
      </c>
      <c r="N513" s="4">
        <f t="shared" si="45"/>
        <v>-1.7232890201870958</v>
      </c>
      <c r="O513" s="4">
        <f t="shared" si="46"/>
        <v>-0.87890625</v>
      </c>
      <c r="P513" s="8">
        <f t="shared" si="47"/>
        <v>2031</v>
      </c>
      <c r="Q513" s="8">
        <f t="shared" si="48"/>
        <v>14</v>
      </c>
      <c r="R513" s="36">
        <v>2038</v>
      </c>
      <c r="S513" s="7">
        <v>21</v>
      </c>
      <c r="T513" s="36">
        <v>2063</v>
      </c>
      <c r="U513" s="7">
        <v>31</v>
      </c>
      <c r="V513" s="36">
        <v>2010</v>
      </c>
      <c r="W513" s="7">
        <v>19</v>
      </c>
      <c r="X513" s="37">
        <f t="shared" si="49"/>
        <v>-2.6368159203980071</v>
      </c>
    </row>
    <row r="514" spans="1:24" x14ac:dyDescent="0.65">
      <c r="A514" s="33" t="s">
        <v>729</v>
      </c>
      <c r="B514" s="34">
        <v>1.474</v>
      </c>
      <c r="C514" s="7">
        <v>0.05</v>
      </c>
      <c r="D514" s="34">
        <v>0.1565</v>
      </c>
      <c r="E514" s="7">
        <v>2.3E-3</v>
      </c>
      <c r="F514" s="34">
        <v>6.9000000000000006E-2</v>
      </c>
      <c r="G514" s="7">
        <v>2.3999999999999998E-3</v>
      </c>
      <c r="H514" s="35">
        <v>924</v>
      </c>
      <c r="I514" s="7">
        <v>23</v>
      </c>
      <c r="J514" s="35">
        <v>937</v>
      </c>
      <c r="K514" s="7">
        <v>13</v>
      </c>
      <c r="L514" s="35">
        <v>886</v>
      </c>
      <c r="M514" s="7">
        <v>73</v>
      </c>
      <c r="N514" s="4">
        <f t="shared" si="45"/>
        <v>-5.7562076749435676</v>
      </c>
      <c r="O514" s="4">
        <f t="shared" si="46"/>
        <v>-1.4069264069264023</v>
      </c>
      <c r="P514" s="8" t="str">
        <f t="shared" si="47"/>
        <v>discordant</v>
      </c>
      <c r="Q514" s="8" t="str">
        <f t="shared" si="48"/>
        <v>discordant</v>
      </c>
      <c r="R514" s="36">
        <v>908</v>
      </c>
      <c r="S514" s="7">
        <v>18</v>
      </c>
      <c r="T514" s="36">
        <v>935</v>
      </c>
      <c r="U514" s="7">
        <v>13</v>
      </c>
      <c r="V514" s="36">
        <v>850</v>
      </c>
      <c r="W514" s="7">
        <v>45</v>
      </c>
      <c r="X514" s="37">
        <f t="shared" si="49"/>
        <v>-10</v>
      </c>
    </row>
    <row r="515" spans="1:24" x14ac:dyDescent="0.65">
      <c r="A515" s="33" t="s">
        <v>730</v>
      </c>
      <c r="B515" s="34">
        <v>1.1200000000000001</v>
      </c>
      <c r="C515" s="7">
        <v>0.06</v>
      </c>
      <c r="D515" s="34">
        <v>0.13059999999999999</v>
      </c>
      <c r="E515" s="7">
        <v>2E-3</v>
      </c>
      <c r="F515" s="34">
        <v>6.25E-2</v>
      </c>
      <c r="G515" s="7">
        <v>3.5000000000000001E-3</v>
      </c>
      <c r="H515" s="35">
        <v>759</v>
      </c>
      <c r="I515" s="7">
        <v>28</v>
      </c>
      <c r="J515" s="35">
        <v>791</v>
      </c>
      <c r="K515" s="7">
        <v>11</v>
      </c>
      <c r="L515" s="35">
        <v>650</v>
      </c>
      <c r="M515" s="7">
        <v>120</v>
      </c>
      <c r="N515" s="4">
        <f t="shared" si="45"/>
        <v>-21.692307692307693</v>
      </c>
      <c r="O515" s="4">
        <f t="shared" si="46"/>
        <v>-4.2160737812911719</v>
      </c>
      <c r="P515" s="8" t="str">
        <f t="shared" si="47"/>
        <v>discordant</v>
      </c>
      <c r="Q515" s="8" t="str">
        <f t="shared" si="48"/>
        <v>discordant</v>
      </c>
      <c r="R515" s="36">
        <v>742</v>
      </c>
      <c r="S515" s="7">
        <v>15</v>
      </c>
      <c r="T515" s="36">
        <v>789</v>
      </c>
      <c r="U515" s="7">
        <v>12</v>
      </c>
      <c r="V515" s="36">
        <v>601</v>
      </c>
      <c r="W515" s="7">
        <v>66</v>
      </c>
      <c r="X515" s="37">
        <f t="shared" si="49"/>
        <v>-31.281198003327773</v>
      </c>
    </row>
    <row r="516" spans="1:24" x14ac:dyDescent="0.65">
      <c r="A516" s="33" t="s">
        <v>731</v>
      </c>
      <c r="B516" s="34">
        <v>0.91100000000000003</v>
      </c>
      <c r="C516" s="7">
        <v>4.9000000000000002E-2</v>
      </c>
      <c r="D516" s="34">
        <v>0.10390000000000001</v>
      </c>
      <c r="E516" s="7">
        <v>1.2999999999999999E-3</v>
      </c>
      <c r="F516" s="34">
        <v>6.3899999999999998E-2</v>
      </c>
      <c r="G516" s="7">
        <v>3.5999999999999999E-3</v>
      </c>
      <c r="H516" s="35">
        <v>654</v>
      </c>
      <c r="I516" s="7">
        <v>26</v>
      </c>
      <c r="J516" s="35">
        <v>637</v>
      </c>
      <c r="K516" s="7">
        <v>7.5</v>
      </c>
      <c r="L516" s="35">
        <v>690</v>
      </c>
      <c r="M516" s="7">
        <v>120</v>
      </c>
      <c r="N516" s="4">
        <f t="shared" si="45"/>
        <v>7.681159420289859</v>
      </c>
      <c r="O516" s="4">
        <f t="shared" si="46"/>
        <v>2.5993883792048962</v>
      </c>
      <c r="P516" s="8">
        <f t="shared" si="47"/>
        <v>637</v>
      </c>
      <c r="Q516" s="8">
        <f t="shared" si="48"/>
        <v>7.5</v>
      </c>
      <c r="R516" s="36">
        <v>613</v>
      </c>
      <c r="S516" s="7">
        <v>11</v>
      </c>
      <c r="T516" s="36">
        <v>633</v>
      </c>
      <c r="U516" s="7">
        <v>8.5</v>
      </c>
      <c r="V516" s="36">
        <v>547</v>
      </c>
      <c r="W516" s="7">
        <v>43</v>
      </c>
      <c r="X516" s="37">
        <f t="shared" si="49"/>
        <v>-15.722120658135282</v>
      </c>
    </row>
    <row r="517" spans="1:24" x14ac:dyDescent="0.65">
      <c r="A517" s="33" t="s">
        <v>732</v>
      </c>
      <c r="B517" s="34">
        <v>0.371</v>
      </c>
      <c r="C517" s="7">
        <v>1.7000000000000001E-2</v>
      </c>
      <c r="D517" s="34">
        <v>5.0999999999999997E-2</v>
      </c>
      <c r="E517" s="7">
        <v>1.1000000000000001E-3</v>
      </c>
      <c r="F517" s="34">
        <v>5.3100000000000001E-2</v>
      </c>
      <c r="G517" s="7">
        <v>2.3E-3</v>
      </c>
      <c r="H517" s="35">
        <v>320</v>
      </c>
      <c r="I517" s="7">
        <v>12</v>
      </c>
      <c r="J517" s="35">
        <v>320.39999999999998</v>
      </c>
      <c r="K517" s="7">
        <v>6.7</v>
      </c>
      <c r="L517" s="35">
        <v>315</v>
      </c>
      <c r="M517" s="7">
        <v>97</v>
      </c>
      <c r="N517" s="4" t="str">
        <f t="shared" si="45"/>
        <v>NA</v>
      </c>
      <c r="O517" s="4">
        <f t="shared" si="46"/>
        <v>-0.12499999999998579</v>
      </c>
      <c r="P517" s="8">
        <f t="shared" si="47"/>
        <v>320.39999999999998</v>
      </c>
      <c r="Q517" s="8">
        <f t="shared" si="48"/>
        <v>6.7</v>
      </c>
      <c r="R517" s="36">
        <v>314.5</v>
      </c>
      <c r="S517" s="7">
        <v>7.4</v>
      </c>
      <c r="T517" s="36">
        <v>320</v>
      </c>
      <c r="U517" s="7">
        <v>7</v>
      </c>
      <c r="V517" s="36">
        <v>286</v>
      </c>
      <c r="W517" s="7">
        <v>24</v>
      </c>
      <c r="X517" s="37">
        <f t="shared" si="49"/>
        <v>-11.888111888111894</v>
      </c>
    </row>
    <row r="518" spans="1:24" x14ac:dyDescent="0.65">
      <c r="A518" s="33" t="s">
        <v>733</v>
      </c>
      <c r="B518" s="34">
        <v>0.99</v>
      </c>
      <c r="C518" s="7">
        <v>3.3000000000000002E-2</v>
      </c>
      <c r="D518" s="34">
        <v>0.115</v>
      </c>
      <c r="E518" s="7">
        <v>2.0999999999999999E-3</v>
      </c>
      <c r="F518" s="34">
        <v>6.2600000000000003E-2</v>
      </c>
      <c r="G518" s="7">
        <v>2E-3</v>
      </c>
      <c r="H518" s="35">
        <v>701</v>
      </c>
      <c r="I518" s="7">
        <v>16</v>
      </c>
      <c r="J518" s="35">
        <v>702</v>
      </c>
      <c r="K518" s="7">
        <v>12</v>
      </c>
      <c r="L518" s="35">
        <v>695</v>
      </c>
      <c r="M518" s="7">
        <v>64</v>
      </c>
      <c r="N518" s="4">
        <f t="shared" si="45"/>
        <v>-1.0071942446043209</v>
      </c>
      <c r="O518" s="4">
        <f t="shared" si="46"/>
        <v>-0.14265335235377563</v>
      </c>
      <c r="P518" s="8">
        <f t="shared" si="47"/>
        <v>702</v>
      </c>
      <c r="Q518" s="8">
        <f t="shared" si="48"/>
        <v>12</v>
      </c>
      <c r="R518" s="36">
        <v>679</v>
      </c>
      <c r="S518" s="7">
        <v>12</v>
      </c>
      <c r="T518" s="36">
        <v>700</v>
      </c>
      <c r="U518" s="7">
        <v>12</v>
      </c>
      <c r="V518" s="36">
        <v>633</v>
      </c>
      <c r="W518" s="7">
        <v>30</v>
      </c>
      <c r="X518" s="37">
        <f t="shared" si="49"/>
        <v>-10.584518167456551</v>
      </c>
    </row>
    <row r="519" spans="1:24" x14ac:dyDescent="0.65">
      <c r="A519" s="33" t="s">
        <v>734</v>
      </c>
      <c r="B519" s="34">
        <v>0.94399999999999995</v>
      </c>
      <c r="C519" s="7">
        <v>3.6999999999999998E-2</v>
      </c>
      <c r="D519" s="34">
        <v>0.111</v>
      </c>
      <c r="E519" s="7">
        <v>2.5000000000000001E-3</v>
      </c>
      <c r="F519" s="34">
        <v>6.2600000000000003E-2</v>
      </c>
      <c r="G519" s="7">
        <v>1.9E-3</v>
      </c>
      <c r="H519" s="35">
        <v>674</v>
      </c>
      <c r="I519" s="7">
        <v>19</v>
      </c>
      <c r="J519" s="35">
        <v>679</v>
      </c>
      <c r="K519" s="7">
        <v>14</v>
      </c>
      <c r="L519" s="35">
        <v>684</v>
      </c>
      <c r="M519" s="7">
        <v>63</v>
      </c>
      <c r="N519" s="4">
        <f t="shared" si="45"/>
        <v>0.73099415204679019</v>
      </c>
      <c r="O519" s="4">
        <f t="shared" si="46"/>
        <v>-0.74183976261127782</v>
      </c>
      <c r="P519" s="8">
        <f t="shared" si="47"/>
        <v>679</v>
      </c>
      <c r="Q519" s="8">
        <f t="shared" si="48"/>
        <v>14</v>
      </c>
      <c r="R519" s="36">
        <v>660</v>
      </c>
      <c r="S519" s="7">
        <v>15</v>
      </c>
      <c r="T519" s="36">
        <v>677</v>
      </c>
      <c r="U519" s="7">
        <v>15</v>
      </c>
      <c r="V519" s="36">
        <v>605</v>
      </c>
      <c r="W519" s="7">
        <v>40</v>
      </c>
      <c r="X519" s="37">
        <f t="shared" si="49"/>
        <v>-11.900826446280988</v>
      </c>
    </row>
    <row r="520" spans="1:24" x14ac:dyDescent="0.65">
      <c r="A520" s="33" t="s">
        <v>735</v>
      </c>
      <c r="B520" s="34">
        <v>1.454</v>
      </c>
      <c r="C520" s="7">
        <v>9.2999999999999999E-2</v>
      </c>
      <c r="D520" s="34">
        <v>0.15359999999999999</v>
      </c>
      <c r="E520" s="7">
        <v>6.1999999999999998E-3</v>
      </c>
      <c r="F520" s="34">
        <v>6.9599999999999995E-2</v>
      </c>
      <c r="G520" s="7">
        <v>2E-3</v>
      </c>
      <c r="H520" s="35">
        <v>905</v>
      </c>
      <c r="I520" s="7">
        <v>43</v>
      </c>
      <c r="J520" s="35">
        <v>921</v>
      </c>
      <c r="K520" s="7">
        <v>35</v>
      </c>
      <c r="L520" s="35">
        <v>926</v>
      </c>
      <c r="M520" s="7">
        <v>51</v>
      </c>
      <c r="N520" s="4">
        <f t="shared" ref="N520:N555" si="50">IF(J520&gt;500,100 - (100 *J520/L520),"NA")</f>
        <v>0.53995680345572339</v>
      </c>
      <c r="O520" s="4">
        <f t="shared" ref="O520:O555" si="51">100-(100*J520/H520)</f>
        <v>-1.767955801104975</v>
      </c>
      <c r="P520" s="8">
        <f t="shared" ref="P520:P555" si="52">IF(N520="NA",J520,IF(N520&lt;20,IF(N520&gt;-5,IF(J520&gt;1200,L520,J520),"discordant"),"discordant"))</f>
        <v>921</v>
      </c>
      <c r="Q520" s="8">
        <f t="shared" ref="Q520:Q555" si="53">IF(N520="NA",K520,IF(N520&lt;20,IF(N520&gt;-5,IF(J520&gt;1200,M520,K520),"discordant"),"discordant"))</f>
        <v>35</v>
      </c>
      <c r="R520" s="36">
        <v>904</v>
      </c>
      <c r="S520" s="7">
        <v>37</v>
      </c>
      <c r="T520" s="36">
        <v>919</v>
      </c>
      <c r="U520" s="7">
        <v>35</v>
      </c>
      <c r="V520" s="36">
        <v>875</v>
      </c>
      <c r="W520" s="7">
        <v>46</v>
      </c>
      <c r="X520" s="37">
        <f t="shared" ref="X520:X555" si="54">100 - (100 *T520/V520)</f>
        <v>-5.0285714285714249</v>
      </c>
    </row>
    <row r="521" spans="1:24" x14ac:dyDescent="0.65">
      <c r="A521" s="33" t="s">
        <v>736</v>
      </c>
      <c r="B521" s="34">
        <v>2.1040000000000001</v>
      </c>
      <c r="C521" s="7">
        <v>8.5000000000000006E-2</v>
      </c>
      <c r="D521" s="34">
        <v>0.18629999999999999</v>
      </c>
      <c r="E521" s="7">
        <v>3.7000000000000002E-3</v>
      </c>
      <c r="F521" s="34">
        <v>8.2199999999999995E-2</v>
      </c>
      <c r="G521" s="7">
        <v>2.7000000000000001E-3</v>
      </c>
      <c r="H521" s="35">
        <v>1147</v>
      </c>
      <c r="I521" s="7">
        <v>28</v>
      </c>
      <c r="J521" s="35">
        <v>1101</v>
      </c>
      <c r="K521" s="7">
        <v>20</v>
      </c>
      <c r="L521" s="35">
        <v>1238</v>
      </c>
      <c r="M521" s="7">
        <v>65</v>
      </c>
      <c r="N521" s="4">
        <f t="shared" si="50"/>
        <v>11.066235864297255</v>
      </c>
      <c r="O521" s="4">
        <f t="shared" si="51"/>
        <v>4.0104620749782072</v>
      </c>
      <c r="P521" s="8">
        <f t="shared" si="52"/>
        <v>1101</v>
      </c>
      <c r="Q521" s="8">
        <f t="shared" si="53"/>
        <v>20</v>
      </c>
      <c r="R521" s="36">
        <v>1085</v>
      </c>
      <c r="S521" s="7">
        <v>20</v>
      </c>
      <c r="T521" s="36">
        <v>1093</v>
      </c>
      <c r="U521" s="7">
        <v>21</v>
      </c>
      <c r="V521" s="36">
        <v>1072</v>
      </c>
      <c r="W521" s="7">
        <v>29</v>
      </c>
      <c r="X521" s="37">
        <f t="shared" si="54"/>
        <v>-1.9589552238805936</v>
      </c>
    </row>
    <row r="522" spans="1:24" x14ac:dyDescent="0.65">
      <c r="A522" s="33" t="s">
        <v>737</v>
      </c>
      <c r="B522" s="34">
        <v>0.42699999999999999</v>
      </c>
      <c r="C522" s="7">
        <v>3.1E-2</v>
      </c>
      <c r="D522" s="34">
        <v>5.16E-2</v>
      </c>
      <c r="E522" s="7">
        <v>1.5E-3</v>
      </c>
      <c r="F522" s="34">
        <v>5.9499999999999997E-2</v>
      </c>
      <c r="G522" s="7">
        <v>4.5999999999999999E-3</v>
      </c>
      <c r="H522" s="35">
        <v>358</v>
      </c>
      <c r="I522" s="7">
        <v>22</v>
      </c>
      <c r="J522" s="35">
        <v>324.60000000000002</v>
      </c>
      <c r="K522" s="7">
        <v>8.9</v>
      </c>
      <c r="L522" s="35">
        <v>550</v>
      </c>
      <c r="M522" s="7">
        <v>160</v>
      </c>
      <c r="N522" s="4" t="str">
        <f t="shared" si="50"/>
        <v>NA</v>
      </c>
      <c r="O522" s="4">
        <f t="shared" si="51"/>
        <v>9.3296089385474801</v>
      </c>
      <c r="P522" s="8">
        <f t="shared" si="52"/>
        <v>324.60000000000002</v>
      </c>
      <c r="Q522" s="8">
        <f t="shared" si="53"/>
        <v>8.9</v>
      </c>
      <c r="R522" s="36">
        <v>318.5</v>
      </c>
      <c r="S522" s="7">
        <v>9.5</v>
      </c>
      <c r="T522" s="36">
        <v>321.5</v>
      </c>
      <c r="U522" s="7">
        <v>9.8000000000000007</v>
      </c>
      <c r="V522" s="36">
        <v>311</v>
      </c>
      <c r="W522" s="7">
        <v>15</v>
      </c>
      <c r="X522" s="37">
        <f t="shared" si="54"/>
        <v>-3.3762057877813447</v>
      </c>
    </row>
    <row r="523" spans="1:24" x14ac:dyDescent="0.65">
      <c r="A523" s="33" t="s">
        <v>738</v>
      </c>
      <c r="B523" s="34">
        <v>0.38500000000000001</v>
      </c>
      <c r="C523" s="7">
        <v>1.4E-2</v>
      </c>
      <c r="D523" s="34">
        <v>5.1999999999999998E-2</v>
      </c>
      <c r="E523" s="7">
        <v>1.1999999999999999E-3</v>
      </c>
      <c r="F523" s="34">
        <v>5.4800000000000001E-2</v>
      </c>
      <c r="G523" s="7">
        <v>2.2000000000000001E-3</v>
      </c>
      <c r="H523" s="35">
        <v>334</v>
      </c>
      <c r="I523" s="7">
        <v>12</v>
      </c>
      <c r="J523" s="35">
        <v>326.89999999999998</v>
      </c>
      <c r="K523" s="7">
        <v>7.2</v>
      </c>
      <c r="L523" s="35">
        <v>388</v>
      </c>
      <c r="M523" s="7">
        <v>90</v>
      </c>
      <c r="N523" s="4" t="str">
        <f t="shared" si="50"/>
        <v>NA</v>
      </c>
      <c r="O523" s="4">
        <f t="shared" si="51"/>
        <v>2.1257485029940284</v>
      </c>
      <c r="P523" s="8">
        <f t="shared" si="52"/>
        <v>326.89999999999998</v>
      </c>
      <c r="Q523" s="8">
        <f t="shared" si="53"/>
        <v>7.2</v>
      </c>
      <c r="R523" s="36">
        <v>320.89999999999998</v>
      </c>
      <c r="S523" s="7">
        <v>6.7</v>
      </c>
      <c r="T523" s="36">
        <v>326</v>
      </c>
      <c r="U523" s="7">
        <v>7.4</v>
      </c>
      <c r="V523" s="36">
        <v>288</v>
      </c>
      <c r="W523" s="7">
        <v>26</v>
      </c>
      <c r="X523" s="37">
        <f t="shared" si="54"/>
        <v>-13.194444444444443</v>
      </c>
    </row>
    <row r="524" spans="1:24" x14ac:dyDescent="0.65">
      <c r="A524" s="33" t="s">
        <v>739</v>
      </c>
      <c r="B524" s="34">
        <v>0.24399999999999999</v>
      </c>
      <c r="C524" s="7">
        <v>2.4E-2</v>
      </c>
      <c r="D524" s="34">
        <v>3.5610000000000003E-2</v>
      </c>
      <c r="E524" s="7">
        <v>9.3000000000000005E-4</v>
      </c>
      <c r="F524" s="34">
        <v>4.9799999999999997E-2</v>
      </c>
      <c r="G524" s="7">
        <v>4.4999999999999997E-3</v>
      </c>
      <c r="H524" s="35">
        <v>220</v>
      </c>
      <c r="I524" s="7">
        <v>19</v>
      </c>
      <c r="J524" s="35">
        <v>225.5</v>
      </c>
      <c r="K524" s="7">
        <v>5.8</v>
      </c>
      <c r="L524" s="35">
        <v>170</v>
      </c>
      <c r="M524" s="7">
        <v>170</v>
      </c>
      <c r="N524" s="4" t="str">
        <f t="shared" si="50"/>
        <v>NA</v>
      </c>
      <c r="O524" s="4">
        <f t="shared" si="51"/>
        <v>-2.5</v>
      </c>
      <c r="P524" s="8">
        <f t="shared" si="52"/>
        <v>225.5</v>
      </c>
      <c r="Q524" s="8">
        <f t="shared" si="53"/>
        <v>5.8</v>
      </c>
      <c r="R524" s="36">
        <v>224.6</v>
      </c>
      <c r="S524" s="7">
        <v>6.1</v>
      </c>
      <c r="T524" s="36">
        <v>225.7</v>
      </c>
      <c r="U524" s="7">
        <v>5.8</v>
      </c>
      <c r="V524" s="36">
        <v>218</v>
      </c>
      <c r="W524" s="7">
        <v>11</v>
      </c>
      <c r="X524" s="37">
        <f t="shared" si="54"/>
        <v>-3.532110091743121</v>
      </c>
    </row>
    <row r="525" spans="1:24" x14ac:dyDescent="0.65">
      <c r="A525" s="33" t="s">
        <v>740</v>
      </c>
      <c r="B525" s="34">
        <v>1.698</v>
      </c>
      <c r="C525" s="7">
        <v>7.9000000000000001E-2</v>
      </c>
      <c r="D525" s="34">
        <v>0.16239999999999999</v>
      </c>
      <c r="E525" s="7">
        <v>5.4000000000000003E-3</v>
      </c>
      <c r="F525" s="34">
        <v>7.5999999999999998E-2</v>
      </c>
      <c r="G525" s="7">
        <v>2.3E-3</v>
      </c>
      <c r="H525" s="35">
        <v>1003</v>
      </c>
      <c r="I525" s="7">
        <v>30</v>
      </c>
      <c r="J525" s="35">
        <v>969</v>
      </c>
      <c r="K525" s="7">
        <v>30</v>
      </c>
      <c r="L525" s="35">
        <v>1081</v>
      </c>
      <c r="M525" s="7">
        <v>60</v>
      </c>
      <c r="N525" s="4">
        <f t="shared" si="50"/>
        <v>10.360777058279368</v>
      </c>
      <c r="O525" s="4">
        <f t="shared" si="51"/>
        <v>3.3898305084745743</v>
      </c>
      <c r="P525" s="8">
        <f t="shared" si="52"/>
        <v>969</v>
      </c>
      <c r="Q525" s="8">
        <f t="shared" si="53"/>
        <v>30</v>
      </c>
      <c r="R525" s="36">
        <v>954</v>
      </c>
      <c r="S525" s="7">
        <v>30</v>
      </c>
      <c r="T525" s="36">
        <v>964</v>
      </c>
      <c r="U525" s="7">
        <v>31</v>
      </c>
      <c r="V525" s="36">
        <v>934</v>
      </c>
      <c r="W525" s="7">
        <v>35</v>
      </c>
      <c r="X525" s="37">
        <f t="shared" si="54"/>
        <v>-3.2119914346895087</v>
      </c>
    </row>
    <row r="526" spans="1:24" x14ac:dyDescent="0.65">
      <c r="A526" s="33" t="s">
        <v>741</v>
      </c>
      <c r="B526" s="34">
        <v>0.55900000000000005</v>
      </c>
      <c r="C526" s="7">
        <v>1.7000000000000001E-2</v>
      </c>
      <c r="D526" s="34">
        <v>7.4300000000000005E-2</v>
      </c>
      <c r="E526" s="7">
        <v>1.1999999999999999E-3</v>
      </c>
      <c r="F526" s="34">
        <v>5.5199999999999999E-2</v>
      </c>
      <c r="G526" s="7">
        <v>1.8E-3</v>
      </c>
      <c r="H526" s="35">
        <v>453</v>
      </c>
      <c r="I526" s="7">
        <v>12</v>
      </c>
      <c r="J526" s="35">
        <v>462</v>
      </c>
      <c r="K526" s="7">
        <v>7.2</v>
      </c>
      <c r="L526" s="35">
        <v>402</v>
      </c>
      <c r="M526" s="7">
        <v>72</v>
      </c>
      <c r="N526" s="4" t="str">
        <f t="shared" si="50"/>
        <v>NA</v>
      </c>
      <c r="O526" s="4">
        <f t="shared" si="51"/>
        <v>-1.9867549668874176</v>
      </c>
      <c r="P526" s="8">
        <f t="shared" si="52"/>
        <v>462</v>
      </c>
      <c r="Q526" s="8">
        <f t="shared" si="53"/>
        <v>7.2</v>
      </c>
      <c r="R526" s="36">
        <v>440.5</v>
      </c>
      <c r="S526" s="7">
        <v>7.6</v>
      </c>
      <c r="T526" s="36">
        <v>461</v>
      </c>
      <c r="U526" s="7">
        <v>7.4</v>
      </c>
      <c r="V526" s="36">
        <v>336</v>
      </c>
      <c r="W526" s="7">
        <v>42</v>
      </c>
      <c r="X526" s="37">
        <f t="shared" si="54"/>
        <v>-37.202380952380963</v>
      </c>
    </row>
    <row r="527" spans="1:24" x14ac:dyDescent="0.65">
      <c r="A527" s="33" t="s">
        <v>742</v>
      </c>
      <c r="B527" s="34">
        <v>5.38</v>
      </c>
      <c r="C527" s="7">
        <v>0.12</v>
      </c>
      <c r="D527" s="34">
        <v>0.34379999999999999</v>
      </c>
      <c r="E527" s="7">
        <v>5.3E-3</v>
      </c>
      <c r="F527" s="34">
        <v>0.1139</v>
      </c>
      <c r="G527" s="7">
        <v>2E-3</v>
      </c>
      <c r="H527" s="35">
        <v>1880</v>
      </c>
      <c r="I527" s="7">
        <v>19</v>
      </c>
      <c r="J527" s="35">
        <v>1904</v>
      </c>
      <c r="K527" s="7">
        <v>25</v>
      </c>
      <c r="L527" s="35">
        <v>1859</v>
      </c>
      <c r="M527" s="7">
        <v>33</v>
      </c>
      <c r="N527" s="4">
        <f t="shared" si="50"/>
        <v>-2.4206562668101128</v>
      </c>
      <c r="O527" s="4">
        <f t="shared" si="51"/>
        <v>-1.2765957446808471</v>
      </c>
      <c r="P527" s="8">
        <f t="shared" si="52"/>
        <v>1859</v>
      </c>
      <c r="Q527" s="8">
        <f t="shared" si="53"/>
        <v>33</v>
      </c>
      <c r="R527" s="36">
        <v>1869</v>
      </c>
      <c r="S527" s="7">
        <v>20</v>
      </c>
      <c r="T527" s="36">
        <v>1902</v>
      </c>
      <c r="U527" s="7">
        <v>26</v>
      </c>
      <c r="V527" s="36">
        <v>1835</v>
      </c>
      <c r="W527" s="7">
        <v>30</v>
      </c>
      <c r="X527" s="37">
        <f t="shared" si="54"/>
        <v>-3.651226158038142</v>
      </c>
    </row>
    <row r="528" spans="1:24" x14ac:dyDescent="0.65">
      <c r="A528" s="33" t="s">
        <v>743</v>
      </c>
      <c r="B528" s="34">
        <v>0.73099999999999998</v>
      </c>
      <c r="C528" s="7">
        <v>5.1999999999999998E-2</v>
      </c>
      <c r="D528" s="34">
        <v>0.09</v>
      </c>
      <c r="E528" s="7">
        <v>4.7999999999999996E-3</v>
      </c>
      <c r="F528" s="34">
        <v>5.8799999999999998E-2</v>
      </c>
      <c r="G528" s="7">
        <v>2E-3</v>
      </c>
      <c r="H528" s="35">
        <v>554</v>
      </c>
      <c r="I528" s="7">
        <v>32</v>
      </c>
      <c r="J528" s="35">
        <v>555</v>
      </c>
      <c r="K528" s="7">
        <v>28</v>
      </c>
      <c r="L528" s="35">
        <v>547</v>
      </c>
      <c r="M528" s="7">
        <v>77</v>
      </c>
      <c r="N528" s="4">
        <f t="shared" si="50"/>
        <v>-1.4625228519195588</v>
      </c>
      <c r="O528" s="4">
        <f t="shared" si="51"/>
        <v>-0.18050541516245744</v>
      </c>
      <c r="P528" s="8">
        <f t="shared" si="52"/>
        <v>555</v>
      </c>
      <c r="Q528" s="8">
        <f t="shared" si="53"/>
        <v>28</v>
      </c>
      <c r="R528" s="36">
        <v>543</v>
      </c>
      <c r="S528" s="7">
        <v>27</v>
      </c>
      <c r="T528" s="36">
        <v>554</v>
      </c>
      <c r="U528" s="7">
        <v>28</v>
      </c>
      <c r="V528" s="36">
        <v>504</v>
      </c>
      <c r="W528" s="7">
        <v>37</v>
      </c>
      <c r="X528" s="37">
        <f t="shared" si="54"/>
        <v>-9.9206349206349245</v>
      </c>
    </row>
    <row r="529" spans="1:24" x14ac:dyDescent="0.65">
      <c r="A529" s="33" t="s">
        <v>744</v>
      </c>
      <c r="B529" s="34">
        <v>1.5289999999999999</v>
      </c>
      <c r="C529" s="7">
        <v>2.5999999999999999E-2</v>
      </c>
      <c r="D529" s="34">
        <v>0.15609999999999999</v>
      </c>
      <c r="E529" s="7">
        <v>1.4E-3</v>
      </c>
      <c r="F529" s="34">
        <v>7.1499999999999994E-2</v>
      </c>
      <c r="G529" s="7">
        <v>1.4E-3</v>
      </c>
      <c r="H529" s="35">
        <v>941</v>
      </c>
      <c r="I529" s="7">
        <v>11</v>
      </c>
      <c r="J529" s="35">
        <v>934.9</v>
      </c>
      <c r="K529" s="7">
        <v>7.9</v>
      </c>
      <c r="L529" s="35">
        <v>968</v>
      </c>
      <c r="M529" s="7">
        <v>38</v>
      </c>
      <c r="N529" s="4">
        <f t="shared" si="50"/>
        <v>3.4194214876033016</v>
      </c>
      <c r="O529" s="4">
        <f t="shared" si="51"/>
        <v>0.64824654622741207</v>
      </c>
      <c r="P529" s="8">
        <f t="shared" si="52"/>
        <v>934.9</v>
      </c>
      <c r="Q529" s="8">
        <f t="shared" si="53"/>
        <v>7.9</v>
      </c>
      <c r="R529" s="36">
        <v>922.1</v>
      </c>
      <c r="S529" s="7">
        <v>7.7</v>
      </c>
      <c r="T529" s="36">
        <v>932.4</v>
      </c>
      <c r="U529" s="7">
        <v>8.3000000000000007</v>
      </c>
      <c r="V529" s="36">
        <v>901</v>
      </c>
      <c r="W529" s="7">
        <v>17</v>
      </c>
      <c r="X529" s="37">
        <f t="shared" si="54"/>
        <v>-3.4850166481686955</v>
      </c>
    </row>
    <row r="530" spans="1:24" x14ac:dyDescent="0.65">
      <c r="A530" s="33" t="s">
        <v>745</v>
      </c>
      <c r="B530" s="34">
        <v>0.70499999999999996</v>
      </c>
      <c r="C530" s="7">
        <v>2.1999999999999999E-2</v>
      </c>
      <c r="D530" s="34">
        <v>8.8499999999999995E-2</v>
      </c>
      <c r="E530" s="7">
        <v>1.1999999999999999E-3</v>
      </c>
      <c r="F530" s="34">
        <v>5.8000000000000003E-2</v>
      </c>
      <c r="G530" s="7">
        <v>1.9E-3</v>
      </c>
      <c r="H530" s="35">
        <v>541</v>
      </c>
      <c r="I530" s="7">
        <v>13</v>
      </c>
      <c r="J530" s="35">
        <v>546.5</v>
      </c>
      <c r="K530" s="7">
        <v>6.8</v>
      </c>
      <c r="L530" s="35">
        <v>530</v>
      </c>
      <c r="M530" s="7">
        <v>78</v>
      </c>
      <c r="N530" s="4">
        <f t="shared" si="50"/>
        <v>-3.1132075471698073</v>
      </c>
      <c r="O530" s="4">
        <f t="shared" si="51"/>
        <v>-1.0166358595194112</v>
      </c>
      <c r="P530" s="8">
        <f t="shared" si="52"/>
        <v>546.5</v>
      </c>
      <c r="Q530" s="8">
        <f t="shared" si="53"/>
        <v>6.8</v>
      </c>
      <c r="R530" s="36">
        <v>534.29999999999995</v>
      </c>
      <c r="S530" s="7">
        <v>7.1</v>
      </c>
      <c r="T530" s="36">
        <v>545.4</v>
      </c>
      <c r="U530" s="7">
        <v>7.2</v>
      </c>
      <c r="V530" s="36">
        <v>479</v>
      </c>
      <c r="W530" s="7">
        <v>33</v>
      </c>
      <c r="X530" s="37">
        <f t="shared" si="54"/>
        <v>-13.862212943632571</v>
      </c>
    </row>
    <row r="531" spans="1:24" x14ac:dyDescent="0.65">
      <c r="A531" s="33" t="s">
        <v>746</v>
      </c>
      <c r="B531" s="34">
        <v>1.603</v>
      </c>
      <c r="C531" s="7">
        <v>4.4999999999999998E-2</v>
      </c>
      <c r="D531" s="34">
        <v>0.16109999999999999</v>
      </c>
      <c r="E531" s="7">
        <v>2E-3</v>
      </c>
      <c r="F531" s="34">
        <v>7.2400000000000006E-2</v>
      </c>
      <c r="G531" s="7">
        <v>2E-3</v>
      </c>
      <c r="H531" s="35">
        <v>970</v>
      </c>
      <c r="I531" s="7">
        <v>18</v>
      </c>
      <c r="J531" s="35">
        <v>963</v>
      </c>
      <c r="K531" s="7">
        <v>11</v>
      </c>
      <c r="L531" s="35">
        <v>985</v>
      </c>
      <c r="M531" s="7">
        <v>56</v>
      </c>
      <c r="N531" s="4">
        <f t="shared" si="50"/>
        <v>2.2335025380710647</v>
      </c>
      <c r="O531" s="4">
        <f t="shared" si="51"/>
        <v>0.72164948453608702</v>
      </c>
      <c r="P531" s="8">
        <f t="shared" si="52"/>
        <v>963</v>
      </c>
      <c r="Q531" s="8">
        <f t="shared" si="53"/>
        <v>11</v>
      </c>
      <c r="R531" s="36">
        <v>941</v>
      </c>
      <c r="S531" s="7">
        <v>14</v>
      </c>
      <c r="T531" s="36">
        <v>959</v>
      </c>
      <c r="U531" s="7">
        <v>12</v>
      </c>
      <c r="V531" s="36">
        <v>906</v>
      </c>
      <c r="W531" s="7">
        <v>30</v>
      </c>
      <c r="X531" s="37">
        <f t="shared" si="54"/>
        <v>-5.8498896247240566</v>
      </c>
    </row>
    <row r="532" spans="1:24" x14ac:dyDescent="0.65">
      <c r="A532" s="33" t="s">
        <v>747</v>
      </c>
      <c r="B532" s="34">
        <v>1.732</v>
      </c>
      <c r="C532" s="7">
        <v>6.8000000000000005E-2</v>
      </c>
      <c r="D532" s="34">
        <v>0.1724</v>
      </c>
      <c r="E532" s="7">
        <v>2.3999999999999998E-3</v>
      </c>
      <c r="F532" s="34">
        <v>7.2999999999999995E-2</v>
      </c>
      <c r="G532" s="7">
        <v>2.7000000000000001E-3</v>
      </c>
      <c r="H532" s="35">
        <v>1017</v>
      </c>
      <c r="I532" s="7">
        <v>26</v>
      </c>
      <c r="J532" s="35">
        <v>1025</v>
      </c>
      <c r="K532" s="7">
        <v>13</v>
      </c>
      <c r="L532" s="35">
        <v>993</v>
      </c>
      <c r="M532" s="7">
        <v>78</v>
      </c>
      <c r="N532" s="4">
        <f t="shared" si="50"/>
        <v>-3.2225579053373679</v>
      </c>
      <c r="O532" s="4">
        <f t="shared" si="51"/>
        <v>-0.78662733529989737</v>
      </c>
      <c r="P532" s="8">
        <f t="shared" si="52"/>
        <v>1025</v>
      </c>
      <c r="Q532" s="8">
        <f t="shared" si="53"/>
        <v>13</v>
      </c>
      <c r="R532" s="36">
        <v>987</v>
      </c>
      <c r="S532" s="7">
        <v>19</v>
      </c>
      <c r="T532" s="36">
        <v>1021</v>
      </c>
      <c r="U532" s="7">
        <v>14</v>
      </c>
      <c r="V532" s="36">
        <v>907</v>
      </c>
      <c r="W532" s="7">
        <v>56</v>
      </c>
      <c r="X532" s="37">
        <f t="shared" si="54"/>
        <v>-12.56890848952591</v>
      </c>
    </row>
    <row r="533" spans="1:24" x14ac:dyDescent="0.65">
      <c r="A533" s="33" t="s">
        <v>748</v>
      </c>
      <c r="B533" s="34">
        <v>0.95499999999999996</v>
      </c>
      <c r="C533" s="7">
        <v>3.9E-2</v>
      </c>
      <c r="D533" s="34">
        <v>0.1169</v>
      </c>
      <c r="E533" s="7">
        <v>2.2000000000000001E-3</v>
      </c>
      <c r="F533" s="34">
        <v>5.9799999999999999E-2</v>
      </c>
      <c r="G533" s="7">
        <v>2.2000000000000001E-3</v>
      </c>
      <c r="H533" s="35">
        <v>685</v>
      </c>
      <c r="I533" s="7">
        <v>23</v>
      </c>
      <c r="J533" s="35">
        <v>713</v>
      </c>
      <c r="K533" s="7">
        <v>13</v>
      </c>
      <c r="L533" s="35">
        <v>600</v>
      </c>
      <c r="M533" s="7">
        <v>89</v>
      </c>
      <c r="N533" s="4">
        <f t="shared" si="50"/>
        <v>-18.833333333333329</v>
      </c>
      <c r="O533" s="4">
        <f t="shared" si="51"/>
        <v>-4.0875912408759092</v>
      </c>
      <c r="P533" s="8" t="str">
        <f t="shared" si="52"/>
        <v>discordant</v>
      </c>
      <c r="Q533" s="8" t="str">
        <f t="shared" si="53"/>
        <v>discordant</v>
      </c>
      <c r="R533" s="36">
        <v>668</v>
      </c>
      <c r="S533" s="7">
        <v>17</v>
      </c>
      <c r="T533" s="36">
        <v>711</v>
      </c>
      <c r="U533" s="7">
        <v>13</v>
      </c>
      <c r="V533" s="36">
        <v>537</v>
      </c>
      <c r="W533" s="7">
        <v>61</v>
      </c>
      <c r="X533" s="37">
        <f t="shared" si="54"/>
        <v>-32.402234636871498</v>
      </c>
    </row>
    <row r="534" spans="1:24" x14ac:dyDescent="0.65">
      <c r="A534" s="33" t="s">
        <v>749</v>
      </c>
      <c r="B534" s="34">
        <v>1.73</v>
      </c>
      <c r="C534" s="7">
        <v>5.3999999999999999E-2</v>
      </c>
      <c r="D534" s="34">
        <v>0.16800000000000001</v>
      </c>
      <c r="E534" s="7">
        <v>4.0000000000000001E-3</v>
      </c>
      <c r="F534" s="34">
        <v>7.5300000000000006E-2</v>
      </c>
      <c r="G534" s="7">
        <v>1E-3</v>
      </c>
      <c r="H534" s="35">
        <v>1018</v>
      </c>
      <c r="I534" s="7">
        <v>21</v>
      </c>
      <c r="J534" s="35">
        <v>1001</v>
      </c>
      <c r="K534" s="7">
        <v>22</v>
      </c>
      <c r="L534" s="35">
        <v>1076</v>
      </c>
      <c r="M534" s="7">
        <v>26</v>
      </c>
      <c r="N534" s="4">
        <f t="shared" si="50"/>
        <v>6.9702602230483279</v>
      </c>
      <c r="O534" s="4">
        <f t="shared" si="51"/>
        <v>1.6699410609037386</v>
      </c>
      <c r="P534" s="8">
        <f t="shared" si="52"/>
        <v>1001</v>
      </c>
      <c r="Q534" s="8">
        <f t="shared" si="53"/>
        <v>22</v>
      </c>
      <c r="R534" s="36">
        <v>996</v>
      </c>
      <c r="S534" s="7">
        <v>23</v>
      </c>
      <c r="T534" s="36">
        <v>998</v>
      </c>
      <c r="U534" s="7">
        <v>23</v>
      </c>
      <c r="V534" s="36">
        <v>1009</v>
      </c>
      <c r="W534" s="7">
        <v>24</v>
      </c>
      <c r="X534" s="37">
        <f t="shared" si="54"/>
        <v>1.0901883052527239</v>
      </c>
    </row>
    <row r="535" spans="1:24" x14ac:dyDescent="0.65">
      <c r="A535" s="33" t="s">
        <v>750</v>
      </c>
      <c r="B535" s="34">
        <v>0.83599999999999997</v>
      </c>
      <c r="C535" s="7">
        <v>5.5E-2</v>
      </c>
      <c r="D535" s="34">
        <v>0.1012</v>
      </c>
      <c r="E535" s="7">
        <v>3.0000000000000001E-3</v>
      </c>
      <c r="F535" s="34">
        <v>5.9799999999999999E-2</v>
      </c>
      <c r="G535" s="7">
        <v>3.0999999999999999E-3</v>
      </c>
      <c r="H535" s="35">
        <v>612</v>
      </c>
      <c r="I535" s="7">
        <v>30</v>
      </c>
      <c r="J535" s="35">
        <v>621</v>
      </c>
      <c r="K535" s="7">
        <v>17</v>
      </c>
      <c r="L535" s="35">
        <v>560</v>
      </c>
      <c r="M535" s="7">
        <v>110</v>
      </c>
      <c r="N535" s="4">
        <f t="shared" si="50"/>
        <v>-10.892857142857139</v>
      </c>
      <c r="O535" s="4">
        <f t="shared" si="51"/>
        <v>-1.470588235294116</v>
      </c>
      <c r="P535" s="8" t="str">
        <f t="shared" si="52"/>
        <v>discordant</v>
      </c>
      <c r="Q535" s="8" t="str">
        <f t="shared" si="53"/>
        <v>discordant</v>
      </c>
      <c r="R535" s="36">
        <v>600</v>
      </c>
      <c r="S535" s="7">
        <v>18</v>
      </c>
      <c r="T535" s="36">
        <v>620</v>
      </c>
      <c r="U535" s="7">
        <v>17</v>
      </c>
      <c r="V535" s="36">
        <v>521</v>
      </c>
      <c r="W535" s="7">
        <v>53</v>
      </c>
      <c r="X535" s="37">
        <f t="shared" si="54"/>
        <v>-19.00191938579654</v>
      </c>
    </row>
    <row r="536" spans="1:24" x14ac:dyDescent="0.65">
      <c r="A536" s="33" t="s">
        <v>751</v>
      </c>
      <c r="B536" s="34">
        <v>1.5580000000000001</v>
      </c>
      <c r="C536" s="7">
        <v>4.3999999999999997E-2</v>
      </c>
      <c r="D536" s="34">
        <v>0.15989999999999999</v>
      </c>
      <c r="E536" s="7">
        <v>2.0999999999999999E-3</v>
      </c>
      <c r="F536" s="34">
        <v>7.0900000000000005E-2</v>
      </c>
      <c r="G536" s="7">
        <v>2E-3</v>
      </c>
      <c r="H536" s="35">
        <v>952</v>
      </c>
      <c r="I536" s="7">
        <v>18</v>
      </c>
      <c r="J536" s="35">
        <v>956</v>
      </c>
      <c r="K536" s="7">
        <v>12</v>
      </c>
      <c r="L536" s="35">
        <v>943</v>
      </c>
      <c r="M536" s="7">
        <v>59</v>
      </c>
      <c r="N536" s="4">
        <f t="shared" si="50"/>
        <v>-1.3785790031813292</v>
      </c>
      <c r="O536" s="4">
        <f t="shared" si="51"/>
        <v>-0.42016806722689637</v>
      </c>
      <c r="P536" s="8">
        <f t="shared" si="52"/>
        <v>956</v>
      </c>
      <c r="Q536" s="8">
        <f t="shared" si="53"/>
        <v>12</v>
      </c>
      <c r="R536" s="36">
        <v>929</v>
      </c>
      <c r="S536" s="7">
        <v>14</v>
      </c>
      <c r="T536" s="36">
        <v>953</v>
      </c>
      <c r="U536" s="7">
        <v>12</v>
      </c>
      <c r="V536" s="36">
        <v>884</v>
      </c>
      <c r="W536" s="7">
        <v>38</v>
      </c>
      <c r="X536" s="37">
        <f t="shared" si="54"/>
        <v>-7.8054298642533979</v>
      </c>
    </row>
    <row r="537" spans="1:24" x14ac:dyDescent="0.65">
      <c r="A537" s="33" t="s">
        <v>752</v>
      </c>
      <c r="B537" s="34">
        <v>0.91800000000000004</v>
      </c>
      <c r="C537" s="7">
        <v>2.7E-2</v>
      </c>
      <c r="D537" s="34">
        <v>0.10639999999999999</v>
      </c>
      <c r="E537" s="7">
        <v>1.8E-3</v>
      </c>
      <c r="F537" s="34">
        <v>6.2799999999999995E-2</v>
      </c>
      <c r="G537" s="7">
        <v>2E-3</v>
      </c>
      <c r="H537" s="35">
        <v>660</v>
      </c>
      <c r="I537" s="7">
        <v>14</v>
      </c>
      <c r="J537" s="35">
        <v>652</v>
      </c>
      <c r="K537" s="7">
        <v>10</v>
      </c>
      <c r="L537" s="35">
        <v>685</v>
      </c>
      <c r="M537" s="7">
        <v>67</v>
      </c>
      <c r="N537" s="4">
        <f t="shared" si="50"/>
        <v>4.8175182481751762</v>
      </c>
      <c r="O537" s="4">
        <f t="shared" si="51"/>
        <v>1.2121212121212182</v>
      </c>
      <c r="P537" s="8">
        <f t="shared" si="52"/>
        <v>652</v>
      </c>
      <c r="Q537" s="8">
        <f t="shared" si="53"/>
        <v>10</v>
      </c>
      <c r="R537" s="36">
        <v>631.6</v>
      </c>
      <c r="S537" s="7">
        <v>8.6</v>
      </c>
      <c r="T537" s="36">
        <v>649</v>
      </c>
      <c r="U537" s="7">
        <v>11</v>
      </c>
      <c r="V537" s="36">
        <v>583</v>
      </c>
      <c r="W537" s="7">
        <v>29</v>
      </c>
      <c r="X537" s="37">
        <f t="shared" si="54"/>
        <v>-11.320754716981128</v>
      </c>
    </row>
    <row r="538" spans="1:24" x14ac:dyDescent="0.65">
      <c r="A538" s="33" t="s">
        <v>753</v>
      </c>
      <c r="B538" s="34">
        <v>0.30199999999999999</v>
      </c>
      <c r="C538" s="7">
        <v>1.9E-2</v>
      </c>
      <c r="D538" s="34">
        <v>4.2020000000000002E-2</v>
      </c>
      <c r="E538" s="7">
        <v>7.6000000000000004E-4</v>
      </c>
      <c r="F538" s="34">
        <v>5.2200000000000003E-2</v>
      </c>
      <c r="G538" s="7">
        <v>3.2000000000000002E-3</v>
      </c>
      <c r="H538" s="35">
        <v>267</v>
      </c>
      <c r="I538" s="7">
        <v>15</v>
      </c>
      <c r="J538" s="35">
        <v>265.3</v>
      </c>
      <c r="K538" s="7">
        <v>4.7</v>
      </c>
      <c r="L538" s="35">
        <v>270</v>
      </c>
      <c r="M538" s="7">
        <v>130</v>
      </c>
      <c r="N538" s="4" t="str">
        <f t="shared" si="50"/>
        <v>NA</v>
      </c>
      <c r="O538" s="4">
        <f t="shared" si="51"/>
        <v>0.63670411985019371</v>
      </c>
      <c r="P538" s="8">
        <f t="shared" si="52"/>
        <v>265.3</v>
      </c>
      <c r="Q538" s="8">
        <f t="shared" si="53"/>
        <v>4.7</v>
      </c>
      <c r="R538" s="36">
        <v>262.2</v>
      </c>
      <c r="S538" s="7">
        <v>4.9000000000000004</v>
      </c>
      <c r="T538" s="36">
        <v>264.89999999999998</v>
      </c>
      <c r="U538" s="7">
        <v>4.9000000000000004</v>
      </c>
      <c r="V538" s="36">
        <v>239</v>
      </c>
      <c r="W538" s="7">
        <v>18</v>
      </c>
      <c r="X538" s="37">
        <f t="shared" si="54"/>
        <v>-10.836820083681999</v>
      </c>
    </row>
    <row r="539" spans="1:24" x14ac:dyDescent="0.65">
      <c r="A539" s="33" t="s">
        <v>754</v>
      </c>
      <c r="B539" s="34">
        <v>1.08</v>
      </c>
      <c r="C539" s="7">
        <v>0.18</v>
      </c>
      <c r="D539" s="34">
        <v>0.10539999999999999</v>
      </c>
      <c r="E539" s="7">
        <v>4.7999999999999996E-3</v>
      </c>
      <c r="F539" s="34">
        <v>7.1499999999999994E-2</v>
      </c>
      <c r="G539" s="7">
        <v>7.9000000000000008E-3</v>
      </c>
      <c r="H539" s="35">
        <v>730</v>
      </c>
      <c r="I539" s="7">
        <v>79</v>
      </c>
      <c r="J539" s="35">
        <v>653</v>
      </c>
      <c r="K539" s="7">
        <v>30</v>
      </c>
      <c r="L539" s="35">
        <v>870</v>
      </c>
      <c r="M539" s="7">
        <v>200</v>
      </c>
      <c r="N539" s="4">
        <f t="shared" si="50"/>
        <v>24.94252873563218</v>
      </c>
      <c r="O539" s="4">
        <f t="shared" si="51"/>
        <v>10.547945205479451</v>
      </c>
      <c r="P539" s="8" t="str">
        <f t="shared" si="52"/>
        <v>discordant</v>
      </c>
      <c r="Q539" s="8" t="str">
        <f t="shared" si="53"/>
        <v>discordant</v>
      </c>
      <c r="R539" s="36">
        <v>623</v>
      </c>
      <c r="S539" s="7">
        <v>23</v>
      </c>
      <c r="T539" s="36">
        <v>634</v>
      </c>
      <c r="U539" s="7">
        <v>22</v>
      </c>
      <c r="V539" s="36">
        <v>588</v>
      </c>
      <c r="W539" s="7">
        <v>46</v>
      </c>
      <c r="X539" s="37">
        <f t="shared" si="54"/>
        <v>-7.8231292517006779</v>
      </c>
    </row>
    <row r="540" spans="1:24" x14ac:dyDescent="0.65">
      <c r="A540" s="33" t="s">
        <v>755</v>
      </c>
      <c r="B540" s="34">
        <v>5.84</v>
      </c>
      <c r="C540" s="7">
        <v>0.1</v>
      </c>
      <c r="D540" s="34">
        <v>0.35</v>
      </c>
      <c r="E540" s="7">
        <v>3.8999999999999998E-3</v>
      </c>
      <c r="F540" s="34">
        <v>0.1216</v>
      </c>
      <c r="G540" s="7">
        <v>2.3E-3</v>
      </c>
      <c r="H540" s="35">
        <v>1952</v>
      </c>
      <c r="I540" s="7">
        <v>15</v>
      </c>
      <c r="J540" s="35">
        <v>1934</v>
      </c>
      <c r="K540" s="7">
        <v>19</v>
      </c>
      <c r="L540" s="35">
        <v>1976</v>
      </c>
      <c r="M540" s="7">
        <v>34</v>
      </c>
      <c r="N540" s="4">
        <f t="shared" si="50"/>
        <v>2.1255060728745008</v>
      </c>
      <c r="O540" s="4">
        <f t="shared" si="51"/>
        <v>0.92213114754098058</v>
      </c>
      <c r="P540" s="8">
        <f t="shared" si="52"/>
        <v>1976</v>
      </c>
      <c r="Q540" s="8">
        <f t="shared" si="53"/>
        <v>34</v>
      </c>
      <c r="R540" s="36">
        <v>1916</v>
      </c>
      <c r="S540" s="7">
        <v>18</v>
      </c>
      <c r="T540" s="36">
        <v>1926</v>
      </c>
      <c r="U540" s="7">
        <v>22</v>
      </c>
      <c r="V540" s="36">
        <v>1909</v>
      </c>
      <c r="W540" s="7">
        <v>21</v>
      </c>
      <c r="X540" s="37">
        <f t="shared" si="54"/>
        <v>-0.89051859612362705</v>
      </c>
    </row>
    <row r="541" spans="1:24" x14ac:dyDescent="0.65">
      <c r="A541" s="33" t="s">
        <v>756</v>
      </c>
      <c r="B541" s="34">
        <v>0.37</v>
      </c>
      <c r="C541" s="7">
        <v>1.2E-2</v>
      </c>
      <c r="D541" s="34">
        <v>4.9160000000000002E-2</v>
      </c>
      <c r="E541" s="7">
        <v>4.0999999999999999E-4</v>
      </c>
      <c r="F541" s="34">
        <v>5.4699999999999999E-2</v>
      </c>
      <c r="G541" s="7">
        <v>1.8E-3</v>
      </c>
      <c r="H541" s="35">
        <v>319.2</v>
      </c>
      <c r="I541" s="7">
        <v>8.6</v>
      </c>
      <c r="J541" s="35">
        <v>309.39999999999998</v>
      </c>
      <c r="K541" s="7">
        <v>2.5</v>
      </c>
      <c r="L541" s="35">
        <v>387</v>
      </c>
      <c r="M541" s="7">
        <v>72</v>
      </c>
      <c r="N541" s="4" t="str">
        <f t="shared" si="50"/>
        <v>NA</v>
      </c>
      <c r="O541" s="4">
        <f t="shared" si="51"/>
        <v>3.0701754385964932</v>
      </c>
      <c r="P541" s="8">
        <f t="shared" si="52"/>
        <v>309.39999999999998</v>
      </c>
      <c r="Q541" s="8">
        <f t="shared" si="53"/>
        <v>2.5</v>
      </c>
      <c r="R541" s="36">
        <v>305</v>
      </c>
      <c r="S541" s="7">
        <v>3.5</v>
      </c>
      <c r="T541" s="36">
        <v>308.3</v>
      </c>
      <c r="U541" s="7">
        <v>2.8</v>
      </c>
      <c r="V541" s="36">
        <v>286</v>
      </c>
      <c r="W541" s="7">
        <v>17</v>
      </c>
      <c r="X541" s="37">
        <f t="shared" si="54"/>
        <v>-7.7972027972028002</v>
      </c>
    </row>
    <row r="542" spans="1:24" x14ac:dyDescent="0.65">
      <c r="A542" s="33" t="s">
        <v>757</v>
      </c>
      <c r="B542" s="34">
        <v>0.34100000000000003</v>
      </c>
      <c r="C542" s="7">
        <v>1.7000000000000001E-2</v>
      </c>
      <c r="D542" s="34">
        <v>4.5999999999999999E-2</v>
      </c>
      <c r="E542" s="7">
        <v>1.1999999999999999E-3</v>
      </c>
      <c r="F542" s="34">
        <v>5.3900000000000003E-2</v>
      </c>
      <c r="G542" s="7">
        <v>2.5999999999999999E-3</v>
      </c>
      <c r="H542" s="35">
        <v>297</v>
      </c>
      <c r="I542" s="7">
        <v>13</v>
      </c>
      <c r="J542" s="35">
        <v>290.10000000000002</v>
      </c>
      <c r="K542" s="7">
        <v>7.5</v>
      </c>
      <c r="L542" s="35">
        <v>340</v>
      </c>
      <c r="M542" s="7">
        <v>100</v>
      </c>
      <c r="N542" s="4" t="str">
        <f t="shared" si="50"/>
        <v>NA</v>
      </c>
      <c r="O542" s="4">
        <f t="shared" si="51"/>
        <v>2.323232323232304</v>
      </c>
      <c r="P542" s="8">
        <f t="shared" si="52"/>
        <v>290.10000000000002</v>
      </c>
      <c r="Q542" s="8">
        <f t="shared" si="53"/>
        <v>7.5</v>
      </c>
      <c r="R542" s="36">
        <v>285.60000000000002</v>
      </c>
      <c r="S542" s="7">
        <v>7.1</v>
      </c>
      <c r="T542" s="36">
        <v>289.3</v>
      </c>
      <c r="U542" s="7">
        <v>7.6</v>
      </c>
      <c r="V542" s="36">
        <v>263</v>
      </c>
      <c r="W542" s="7">
        <v>18</v>
      </c>
      <c r="X542" s="37">
        <f t="shared" si="54"/>
        <v>-10</v>
      </c>
    </row>
    <row r="543" spans="1:24" x14ac:dyDescent="0.65">
      <c r="A543" s="33" t="s">
        <v>758</v>
      </c>
      <c r="B543" s="34">
        <v>1.5329999999999999</v>
      </c>
      <c r="C543" s="7">
        <v>8.4000000000000005E-2</v>
      </c>
      <c r="D543" s="34">
        <v>0.1613</v>
      </c>
      <c r="E543" s="7">
        <v>2.3999999999999998E-3</v>
      </c>
      <c r="F543" s="34">
        <v>6.9199999999999998E-2</v>
      </c>
      <c r="G543" s="7">
        <v>3.8999999999999998E-3</v>
      </c>
      <c r="H543" s="35">
        <v>938</v>
      </c>
      <c r="I543" s="7">
        <v>33</v>
      </c>
      <c r="J543" s="35">
        <v>964</v>
      </c>
      <c r="K543" s="7">
        <v>13</v>
      </c>
      <c r="L543" s="35">
        <v>860</v>
      </c>
      <c r="M543" s="7">
        <v>120</v>
      </c>
      <c r="N543" s="4">
        <f t="shared" si="50"/>
        <v>-12.093023255813947</v>
      </c>
      <c r="O543" s="4">
        <f t="shared" si="51"/>
        <v>-2.7718550106609854</v>
      </c>
      <c r="P543" s="8" t="str">
        <f t="shared" si="52"/>
        <v>discordant</v>
      </c>
      <c r="Q543" s="8" t="str">
        <f t="shared" si="53"/>
        <v>discordant</v>
      </c>
      <c r="R543" s="36">
        <v>914</v>
      </c>
      <c r="S543" s="7">
        <v>19</v>
      </c>
      <c r="T543" s="36">
        <v>961</v>
      </c>
      <c r="U543" s="7">
        <v>14</v>
      </c>
      <c r="V543" s="36">
        <v>815</v>
      </c>
      <c r="W543" s="7">
        <v>54</v>
      </c>
      <c r="X543" s="37">
        <f t="shared" si="54"/>
        <v>-17.914110429447859</v>
      </c>
    </row>
    <row r="544" spans="1:24" x14ac:dyDescent="0.65">
      <c r="A544" s="33" t="s">
        <v>759</v>
      </c>
      <c r="B544" s="34">
        <v>0.22800000000000001</v>
      </c>
      <c r="C544" s="7">
        <v>0.03</v>
      </c>
      <c r="D544" s="34">
        <v>3.6299999999999999E-2</v>
      </c>
      <c r="E544" s="7">
        <v>1.1999999999999999E-3</v>
      </c>
      <c r="F544" s="34">
        <v>4.6300000000000001E-2</v>
      </c>
      <c r="G544" s="7">
        <v>6.1999999999999998E-3</v>
      </c>
      <c r="H544" s="35">
        <v>206</v>
      </c>
      <c r="I544" s="7">
        <v>25</v>
      </c>
      <c r="J544" s="35">
        <v>229.8</v>
      </c>
      <c r="K544" s="7">
        <v>7.5</v>
      </c>
      <c r="L544" s="35">
        <v>10</v>
      </c>
      <c r="M544" s="7">
        <v>230</v>
      </c>
      <c r="N544" s="4" t="str">
        <f t="shared" si="50"/>
        <v>NA</v>
      </c>
      <c r="O544" s="4">
        <f t="shared" si="51"/>
        <v>-11.553398058252426</v>
      </c>
      <c r="P544" s="8">
        <f t="shared" si="52"/>
        <v>229.8</v>
      </c>
      <c r="Q544" s="8">
        <f t="shared" si="53"/>
        <v>7.5</v>
      </c>
      <c r="R544" s="36">
        <v>230.2</v>
      </c>
      <c r="S544" s="7">
        <v>8.1999999999999993</v>
      </c>
      <c r="T544" s="36">
        <v>231.2</v>
      </c>
      <c r="U544" s="7">
        <v>8.3000000000000007</v>
      </c>
      <c r="V544" s="36">
        <v>223</v>
      </c>
      <c r="W544" s="7">
        <v>11</v>
      </c>
      <c r="X544" s="37">
        <f t="shared" si="54"/>
        <v>-3.6771300448430537</v>
      </c>
    </row>
    <row r="545" spans="1:24" x14ac:dyDescent="0.65">
      <c r="A545" s="33" t="s">
        <v>760</v>
      </c>
      <c r="B545" s="34">
        <v>0.26300000000000001</v>
      </c>
      <c r="C545" s="7">
        <v>1.4E-2</v>
      </c>
      <c r="D545" s="34">
        <v>3.7400000000000003E-2</v>
      </c>
      <c r="E545" s="7">
        <v>1.8E-3</v>
      </c>
      <c r="F545" s="34">
        <v>5.1400000000000001E-2</v>
      </c>
      <c r="G545" s="7">
        <v>1.6999999999999999E-3</v>
      </c>
      <c r="H545" s="35">
        <v>236</v>
      </c>
      <c r="I545" s="7">
        <v>11</v>
      </c>
      <c r="J545" s="35">
        <v>237</v>
      </c>
      <c r="K545" s="7">
        <v>11</v>
      </c>
      <c r="L545" s="35">
        <v>246</v>
      </c>
      <c r="M545" s="7">
        <v>71</v>
      </c>
      <c r="N545" s="4" t="str">
        <f t="shared" si="50"/>
        <v>NA</v>
      </c>
      <c r="O545" s="4">
        <f t="shared" si="51"/>
        <v>-0.42372881355932179</v>
      </c>
      <c r="P545" s="8">
        <f t="shared" si="52"/>
        <v>237</v>
      </c>
      <c r="Q545" s="8">
        <f t="shared" si="53"/>
        <v>11</v>
      </c>
      <c r="R545" s="36">
        <v>233</v>
      </c>
      <c r="S545" s="7">
        <v>11</v>
      </c>
      <c r="T545" s="36">
        <v>236</v>
      </c>
      <c r="U545" s="7">
        <v>11</v>
      </c>
      <c r="V545" s="36">
        <v>206</v>
      </c>
      <c r="W545" s="7">
        <v>17</v>
      </c>
      <c r="X545" s="37">
        <f t="shared" si="54"/>
        <v>-14.5631067961165</v>
      </c>
    </row>
    <row r="546" spans="1:24" x14ac:dyDescent="0.65">
      <c r="A546" s="33" t="s">
        <v>761</v>
      </c>
      <c r="B546" s="34">
        <v>0.249</v>
      </c>
      <c r="C546" s="7">
        <v>1.2999999999999999E-2</v>
      </c>
      <c r="D546" s="34">
        <v>3.5680000000000003E-2</v>
      </c>
      <c r="E546" s="7">
        <v>6.2E-4</v>
      </c>
      <c r="F546" s="34">
        <v>5.0900000000000001E-2</v>
      </c>
      <c r="G546" s="7">
        <v>2.7000000000000001E-3</v>
      </c>
      <c r="H546" s="35">
        <v>225</v>
      </c>
      <c r="I546" s="7">
        <v>10</v>
      </c>
      <c r="J546" s="35">
        <v>226</v>
      </c>
      <c r="K546" s="7">
        <v>3.9</v>
      </c>
      <c r="L546" s="35">
        <v>220</v>
      </c>
      <c r="M546" s="7">
        <v>110</v>
      </c>
      <c r="N546" s="4" t="str">
        <f t="shared" si="50"/>
        <v>NA</v>
      </c>
      <c r="O546" s="4">
        <f t="shared" si="51"/>
        <v>-0.44444444444444287</v>
      </c>
      <c r="P546" s="8">
        <f t="shared" si="52"/>
        <v>226</v>
      </c>
      <c r="Q546" s="8">
        <f t="shared" si="53"/>
        <v>3.9</v>
      </c>
      <c r="R546" s="36">
        <v>224.7</v>
      </c>
      <c r="S546" s="7">
        <v>4.0999999999999996</v>
      </c>
      <c r="T546" s="36">
        <v>225.9</v>
      </c>
      <c r="U546" s="7">
        <v>4.0999999999999996</v>
      </c>
      <c r="V546" s="36">
        <v>219.6</v>
      </c>
      <c r="W546" s="7">
        <v>9.5</v>
      </c>
      <c r="X546" s="37">
        <f t="shared" si="54"/>
        <v>-2.8688524590163951</v>
      </c>
    </row>
    <row r="547" spans="1:24" x14ac:dyDescent="0.65">
      <c r="A547" s="33" t="s">
        <v>762</v>
      </c>
      <c r="B547" s="34">
        <v>0.39300000000000002</v>
      </c>
      <c r="C547" s="7">
        <v>2.1999999999999999E-2</v>
      </c>
      <c r="D547" s="34">
        <v>5.1999999999999998E-2</v>
      </c>
      <c r="E547" s="7">
        <v>2E-3</v>
      </c>
      <c r="F547" s="34">
        <v>5.5300000000000002E-2</v>
      </c>
      <c r="G547" s="7">
        <v>3.0999999999999999E-3</v>
      </c>
      <c r="H547" s="35">
        <v>336</v>
      </c>
      <c r="I547" s="7">
        <v>16</v>
      </c>
      <c r="J547" s="35">
        <v>327</v>
      </c>
      <c r="K547" s="7">
        <v>12</v>
      </c>
      <c r="L547" s="35">
        <v>400</v>
      </c>
      <c r="M547" s="7">
        <v>120</v>
      </c>
      <c r="N547" s="4" t="str">
        <f t="shared" si="50"/>
        <v>NA</v>
      </c>
      <c r="O547" s="4">
        <f t="shared" si="51"/>
        <v>2.6785714285714306</v>
      </c>
      <c r="P547" s="8">
        <f t="shared" si="52"/>
        <v>327</v>
      </c>
      <c r="Q547" s="8">
        <f t="shared" si="53"/>
        <v>12</v>
      </c>
      <c r="R547" s="36">
        <v>323</v>
      </c>
      <c r="S547" s="7">
        <v>12</v>
      </c>
      <c r="T547" s="36">
        <v>326</v>
      </c>
      <c r="U547" s="7">
        <v>13</v>
      </c>
      <c r="V547" s="36">
        <v>317</v>
      </c>
      <c r="W547" s="7">
        <v>15</v>
      </c>
      <c r="X547" s="37">
        <f t="shared" si="54"/>
        <v>-2.8391167192428952</v>
      </c>
    </row>
    <row r="548" spans="1:24" x14ac:dyDescent="0.65">
      <c r="A548" s="33" t="s">
        <v>763</v>
      </c>
      <c r="B548" s="34">
        <v>0.247</v>
      </c>
      <c r="C548" s="7">
        <v>2.5999999999999999E-2</v>
      </c>
      <c r="D548" s="34">
        <v>3.3500000000000002E-2</v>
      </c>
      <c r="E548" s="7">
        <v>1E-3</v>
      </c>
      <c r="F548" s="34">
        <v>5.5500000000000001E-2</v>
      </c>
      <c r="G548" s="7">
        <v>5.8999999999999999E-3</v>
      </c>
      <c r="H548" s="35">
        <v>227</v>
      </c>
      <c r="I548" s="7">
        <v>24</v>
      </c>
      <c r="J548" s="35">
        <v>212.3</v>
      </c>
      <c r="K548" s="7">
        <v>6.3</v>
      </c>
      <c r="L548" s="35">
        <v>350</v>
      </c>
      <c r="M548" s="7">
        <v>210</v>
      </c>
      <c r="N548" s="4" t="str">
        <f t="shared" si="50"/>
        <v>NA</v>
      </c>
      <c r="O548" s="4">
        <f t="shared" si="51"/>
        <v>6.4757709251101261</v>
      </c>
      <c r="P548" s="8">
        <f t="shared" si="52"/>
        <v>212.3</v>
      </c>
      <c r="Q548" s="8">
        <f t="shared" si="53"/>
        <v>6.3</v>
      </c>
      <c r="R548" s="36">
        <v>207.3</v>
      </c>
      <c r="S548" s="7">
        <v>5</v>
      </c>
      <c r="T548" s="36">
        <v>207.4</v>
      </c>
      <c r="U548" s="7">
        <v>4.9000000000000004</v>
      </c>
      <c r="V548" s="36">
        <v>211.6</v>
      </c>
      <c r="W548" s="7">
        <v>6.8</v>
      </c>
      <c r="X548" s="37">
        <f t="shared" si="54"/>
        <v>1.9848771266540552</v>
      </c>
    </row>
    <row r="549" spans="1:24" x14ac:dyDescent="0.65">
      <c r="A549" s="33" t="s">
        <v>764</v>
      </c>
      <c r="B549" s="34">
        <v>0.89700000000000002</v>
      </c>
      <c r="C549" s="7">
        <v>3.5000000000000003E-2</v>
      </c>
      <c r="D549" s="34">
        <v>0.1066</v>
      </c>
      <c r="E549" s="7">
        <v>1.6000000000000001E-3</v>
      </c>
      <c r="F549" s="34">
        <v>6.1199999999999997E-2</v>
      </c>
      <c r="G549" s="7">
        <v>2.3E-3</v>
      </c>
      <c r="H549" s="35">
        <v>648</v>
      </c>
      <c r="I549" s="7">
        <v>19</v>
      </c>
      <c r="J549" s="35">
        <v>653.1</v>
      </c>
      <c r="K549" s="7">
        <v>9.5</v>
      </c>
      <c r="L549" s="35">
        <v>625</v>
      </c>
      <c r="M549" s="7">
        <v>80</v>
      </c>
      <c r="N549" s="4">
        <f t="shared" si="50"/>
        <v>-4.4959999999999951</v>
      </c>
      <c r="O549" s="4">
        <f t="shared" si="51"/>
        <v>-0.78703703703703809</v>
      </c>
      <c r="P549" s="8">
        <f t="shared" si="52"/>
        <v>653.1</v>
      </c>
      <c r="Q549" s="8">
        <f t="shared" si="53"/>
        <v>9.5</v>
      </c>
      <c r="R549" s="36">
        <v>628.70000000000005</v>
      </c>
      <c r="S549" s="7">
        <v>9.3000000000000007</v>
      </c>
      <c r="T549" s="36">
        <v>651.20000000000005</v>
      </c>
      <c r="U549" s="7">
        <v>9.6</v>
      </c>
      <c r="V549" s="36">
        <v>550</v>
      </c>
      <c r="W549" s="7">
        <v>38</v>
      </c>
      <c r="X549" s="37">
        <f t="shared" si="54"/>
        <v>-18.40000000000002</v>
      </c>
    </row>
    <row r="550" spans="1:24" x14ac:dyDescent="0.65">
      <c r="A550" s="33" t="s">
        <v>765</v>
      </c>
      <c r="B550" s="34">
        <v>0.90100000000000002</v>
      </c>
      <c r="C550" s="7">
        <v>2.9000000000000001E-2</v>
      </c>
      <c r="D550" s="34">
        <v>0.1062</v>
      </c>
      <c r="E550" s="7">
        <v>1.6000000000000001E-3</v>
      </c>
      <c r="F550" s="34">
        <v>6.1699999999999998E-2</v>
      </c>
      <c r="G550" s="7">
        <v>1.8E-3</v>
      </c>
      <c r="H550" s="35">
        <v>651</v>
      </c>
      <c r="I550" s="7">
        <v>15</v>
      </c>
      <c r="J550" s="35">
        <v>650.4</v>
      </c>
      <c r="K550" s="7">
        <v>9.4</v>
      </c>
      <c r="L550" s="35">
        <v>650</v>
      </c>
      <c r="M550" s="7">
        <v>62</v>
      </c>
      <c r="N550" s="4">
        <f t="shared" si="50"/>
        <v>-6.153846153846132E-2</v>
      </c>
      <c r="O550" s="4">
        <f t="shared" si="51"/>
        <v>9.2165898617508901E-2</v>
      </c>
      <c r="P550" s="8">
        <f t="shared" si="52"/>
        <v>650.4</v>
      </c>
      <c r="Q550" s="8">
        <f t="shared" si="53"/>
        <v>9.4</v>
      </c>
      <c r="R550" s="36">
        <v>630</v>
      </c>
      <c r="S550" s="7">
        <v>12</v>
      </c>
      <c r="T550" s="36">
        <v>648.5</v>
      </c>
      <c r="U550" s="7">
        <v>9.6</v>
      </c>
      <c r="V550" s="36">
        <v>575</v>
      </c>
      <c r="W550" s="7">
        <v>34</v>
      </c>
      <c r="X550" s="37">
        <f t="shared" si="54"/>
        <v>-12.782608695652172</v>
      </c>
    </row>
    <row r="551" spans="1:24" x14ac:dyDescent="0.65">
      <c r="A551" s="33" t="s">
        <v>766</v>
      </c>
      <c r="B551" s="34">
        <v>1.08</v>
      </c>
      <c r="C551" s="7">
        <v>3.4000000000000002E-2</v>
      </c>
      <c r="D551" s="34">
        <v>0.1216</v>
      </c>
      <c r="E551" s="7">
        <v>1.4E-3</v>
      </c>
      <c r="F551" s="34">
        <v>6.4500000000000002E-2</v>
      </c>
      <c r="G551" s="7">
        <v>2.0999999999999999E-3</v>
      </c>
      <c r="H551" s="35">
        <v>746</v>
      </c>
      <c r="I551" s="7">
        <v>18</v>
      </c>
      <c r="J551" s="35">
        <v>739.4</v>
      </c>
      <c r="K551" s="7">
        <v>8.1</v>
      </c>
      <c r="L551" s="35">
        <v>758</v>
      </c>
      <c r="M551" s="7">
        <v>73</v>
      </c>
      <c r="N551" s="4">
        <f t="shared" si="50"/>
        <v>2.4538258575197887</v>
      </c>
      <c r="O551" s="4">
        <f t="shared" si="51"/>
        <v>0.88471849865952379</v>
      </c>
      <c r="P551" s="8">
        <f t="shared" si="52"/>
        <v>739.4</v>
      </c>
      <c r="Q551" s="8">
        <f t="shared" si="53"/>
        <v>8.1</v>
      </c>
      <c r="R551" s="36">
        <v>715</v>
      </c>
      <c r="S551" s="7">
        <v>9.9</v>
      </c>
      <c r="T551" s="36">
        <v>736.3</v>
      </c>
      <c r="U551" s="7">
        <v>8.8000000000000007</v>
      </c>
      <c r="V551" s="36">
        <v>658</v>
      </c>
      <c r="W551" s="7">
        <v>33</v>
      </c>
      <c r="X551" s="37">
        <f t="shared" si="54"/>
        <v>-11.899696048632222</v>
      </c>
    </row>
    <row r="552" spans="1:24" x14ac:dyDescent="0.65">
      <c r="A552" s="33" t="s">
        <v>767</v>
      </c>
      <c r="B552" s="34">
        <v>0.79200000000000004</v>
      </c>
      <c r="C552" s="7">
        <v>4.1000000000000002E-2</v>
      </c>
      <c r="D552" s="34">
        <v>9.7500000000000003E-2</v>
      </c>
      <c r="E552" s="7">
        <v>2.2000000000000001E-3</v>
      </c>
      <c r="F552" s="34">
        <v>5.8299999999999998E-2</v>
      </c>
      <c r="G552" s="7">
        <v>2.3E-3</v>
      </c>
      <c r="H552" s="35">
        <v>589</v>
      </c>
      <c r="I552" s="7">
        <v>23</v>
      </c>
      <c r="J552" s="35">
        <v>600</v>
      </c>
      <c r="K552" s="7">
        <v>13</v>
      </c>
      <c r="L552" s="35">
        <v>538</v>
      </c>
      <c r="M552" s="7">
        <v>92</v>
      </c>
      <c r="N552" s="4">
        <f t="shared" si="50"/>
        <v>-11.524163568773233</v>
      </c>
      <c r="O552" s="4">
        <f t="shared" si="51"/>
        <v>-1.8675721561969425</v>
      </c>
      <c r="P552" s="8" t="str">
        <f t="shared" si="52"/>
        <v>discordant</v>
      </c>
      <c r="Q552" s="8" t="str">
        <f t="shared" si="53"/>
        <v>discordant</v>
      </c>
      <c r="R552" s="36">
        <v>577</v>
      </c>
      <c r="S552" s="7">
        <v>14</v>
      </c>
      <c r="T552" s="36">
        <v>599</v>
      </c>
      <c r="U552" s="7">
        <v>13</v>
      </c>
      <c r="V552" s="36">
        <v>491</v>
      </c>
      <c r="W552" s="7">
        <v>43</v>
      </c>
      <c r="X552" s="37">
        <f t="shared" si="54"/>
        <v>-21.995926680244395</v>
      </c>
    </row>
    <row r="553" spans="1:24" x14ac:dyDescent="0.65">
      <c r="A553" s="33" t="s">
        <v>768</v>
      </c>
      <c r="B553" s="34">
        <v>0.107</v>
      </c>
      <c r="C553" s="7">
        <v>1.2999999999999999E-2</v>
      </c>
      <c r="D553" s="34">
        <v>1.4659999999999999E-2</v>
      </c>
      <c r="E553" s="7">
        <v>3.4000000000000002E-4</v>
      </c>
      <c r="F553" s="34">
        <v>5.28E-2</v>
      </c>
      <c r="G553" s="7">
        <v>6.4999999999999997E-3</v>
      </c>
      <c r="H553" s="35">
        <v>102</v>
      </c>
      <c r="I553" s="7">
        <v>12</v>
      </c>
      <c r="J553" s="35">
        <v>93.8</v>
      </c>
      <c r="K553" s="7">
        <v>2.2000000000000002</v>
      </c>
      <c r="L553" s="35">
        <v>230</v>
      </c>
      <c r="M553" s="7">
        <v>230</v>
      </c>
      <c r="N553" s="4" t="str">
        <f t="shared" si="50"/>
        <v>NA</v>
      </c>
      <c r="O553" s="4">
        <f t="shared" si="51"/>
        <v>8.0392156862745168</v>
      </c>
      <c r="P553" s="8">
        <f t="shared" si="52"/>
        <v>93.8</v>
      </c>
      <c r="Q553" s="8">
        <f t="shared" si="53"/>
        <v>2.2000000000000002</v>
      </c>
      <c r="R553" s="36">
        <v>93.2</v>
      </c>
      <c r="S553" s="7">
        <v>2.2999999999999998</v>
      </c>
      <c r="T553" s="36">
        <v>93.3</v>
      </c>
      <c r="U553" s="7">
        <v>2.2999999999999998</v>
      </c>
      <c r="V553" s="36">
        <v>94</v>
      </c>
      <c r="W553" s="7">
        <v>2.2000000000000002</v>
      </c>
      <c r="X553" s="37">
        <f t="shared" si="54"/>
        <v>0.74468085106383342</v>
      </c>
    </row>
    <row r="554" spans="1:24" x14ac:dyDescent="0.65">
      <c r="A554" s="33" t="s">
        <v>769</v>
      </c>
      <c r="B554" s="34">
        <v>0.41099999999999998</v>
      </c>
      <c r="C554" s="7">
        <v>2.1999999999999999E-2</v>
      </c>
      <c r="D554" s="34">
        <v>5.5500000000000001E-2</v>
      </c>
      <c r="E554" s="7">
        <v>9.7000000000000005E-4</v>
      </c>
      <c r="F554" s="34">
        <v>5.3900000000000003E-2</v>
      </c>
      <c r="G554" s="7">
        <v>2.5999999999999999E-3</v>
      </c>
      <c r="H554" s="35">
        <v>349</v>
      </c>
      <c r="I554" s="7">
        <v>16</v>
      </c>
      <c r="J554" s="35">
        <v>348.2</v>
      </c>
      <c r="K554" s="7">
        <v>5.9</v>
      </c>
      <c r="L554" s="35">
        <v>350</v>
      </c>
      <c r="M554" s="7">
        <v>110</v>
      </c>
      <c r="N554" s="4" t="str">
        <f t="shared" si="50"/>
        <v>NA</v>
      </c>
      <c r="O554" s="4">
        <f t="shared" si="51"/>
        <v>0.22922636103152172</v>
      </c>
      <c r="P554" s="8">
        <f t="shared" si="52"/>
        <v>348.2</v>
      </c>
      <c r="Q554" s="8">
        <f t="shared" si="53"/>
        <v>5.9</v>
      </c>
      <c r="R554" s="36">
        <v>343</v>
      </c>
      <c r="S554" s="7">
        <v>7.2</v>
      </c>
      <c r="T554" s="36">
        <v>347.7</v>
      </c>
      <c r="U554" s="7">
        <v>5.9</v>
      </c>
      <c r="V554" s="36">
        <v>311</v>
      </c>
      <c r="W554" s="7">
        <v>31</v>
      </c>
      <c r="X554" s="37">
        <f t="shared" si="54"/>
        <v>-11.80064308681672</v>
      </c>
    </row>
    <row r="555" spans="1:24" x14ac:dyDescent="0.65">
      <c r="A555" s="33" t="s">
        <v>770</v>
      </c>
      <c r="B555" s="34">
        <v>0.27400000000000002</v>
      </c>
      <c r="C555" s="7">
        <v>1.7000000000000001E-2</v>
      </c>
      <c r="D555" s="34">
        <v>3.7440000000000001E-2</v>
      </c>
      <c r="E555" s="7">
        <v>5.4000000000000001E-4</v>
      </c>
      <c r="F555" s="34">
        <v>5.33E-2</v>
      </c>
      <c r="G555" s="7">
        <v>3.3999999999999998E-3</v>
      </c>
      <c r="H555" s="35">
        <v>245</v>
      </c>
      <c r="I555" s="7">
        <v>13</v>
      </c>
      <c r="J555" s="35">
        <v>236.9</v>
      </c>
      <c r="K555" s="7">
        <v>3.3</v>
      </c>
      <c r="L555" s="35">
        <v>310</v>
      </c>
      <c r="M555" s="7">
        <v>130</v>
      </c>
      <c r="N555" s="4" t="str">
        <f t="shared" si="50"/>
        <v>NA</v>
      </c>
      <c r="O555" s="4">
        <f t="shared" si="51"/>
        <v>3.3061224489795933</v>
      </c>
      <c r="P555" s="8">
        <f t="shared" si="52"/>
        <v>236.9</v>
      </c>
      <c r="Q555" s="8">
        <f t="shared" si="53"/>
        <v>3.3</v>
      </c>
      <c r="R555" s="36">
        <v>235.5</v>
      </c>
      <c r="S555" s="7">
        <v>3.9</v>
      </c>
      <c r="T555" s="36">
        <v>236.2</v>
      </c>
      <c r="U555" s="7">
        <v>3.8</v>
      </c>
      <c r="V555" s="36">
        <v>232.6</v>
      </c>
      <c r="W555" s="7">
        <v>6.5</v>
      </c>
      <c r="X555" s="37">
        <f t="shared" si="54"/>
        <v>-1.5477214101461811</v>
      </c>
    </row>
    <row r="557" spans="1:24" ht="14" thickBot="1" x14ac:dyDescent="0.8">
      <c r="A557" s="160" t="s">
        <v>771</v>
      </c>
      <c r="B557" s="160"/>
    </row>
    <row r="558" spans="1:24" x14ac:dyDescent="0.65">
      <c r="A558" s="2"/>
      <c r="B558" s="161" t="s">
        <v>30</v>
      </c>
      <c r="C558" s="162"/>
      <c r="D558" s="162"/>
      <c r="E558" s="162"/>
      <c r="F558" s="162"/>
      <c r="G558" s="163"/>
      <c r="H558" s="164" t="s">
        <v>31</v>
      </c>
      <c r="I558" s="165"/>
      <c r="J558" s="165"/>
      <c r="K558" s="165"/>
      <c r="L558" s="165"/>
      <c r="M558" s="165"/>
      <c r="N558" s="165"/>
      <c r="O558" s="165"/>
      <c r="P558" s="165"/>
      <c r="Q558" s="166"/>
      <c r="R558" s="167" t="s">
        <v>32</v>
      </c>
      <c r="S558" s="168"/>
      <c r="T558" s="168"/>
      <c r="U558" s="168"/>
      <c r="V558" s="168"/>
      <c r="W558" s="168"/>
      <c r="X558" s="169"/>
    </row>
    <row r="559" spans="1:24" ht="27.25" thickBot="1" x14ac:dyDescent="0.8">
      <c r="A559" s="3" t="s">
        <v>33</v>
      </c>
      <c r="B559" s="19" t="s">
        <v>3</v>
      </c>
      <c r="C559" s="6" t="s">
        <v>0</v>
      </c>
      <c r="D559" s="20" t="s">
        <v>2</v>
      </c>
      <c r="E559" s="6" t="s">
        <v>0</v>
      </c>
      <c r="F559" s="20" t="s">
        <v>4</v>
      </c>
      <c r="G559" s="5" t="s">
        <v>0</v>
      </c>
      <c r="H559" s="21" t="s">
        <v>34</v>
      </c>
      <c r="I559" s="22" t="s">
        <v>0</v>
      </c>
      <c r="J559" s="23" t="s">
        <v>35</v>
      </c>
      <c r="K559" s="22" t="s">
        <v>0</v>
      </c>
      <c r="L559" s="23" t="s">
        <v>36</v>
      </c>
      <c r="M559" s="22" t="s">
        <v>0</v>
      </c>
      <c r="N559" s="24" t="s">
        <v>37</v>
      </c>
      <c r="O559" s="25" t="s">
        <v>38</v>
      </c>
      <c r="P559" s="26" t="s">
        <v>1</v>
      </c>
      <c r="Q559" s="27" t="s">
        <v>0</v>
      </c>
      <c r="R559" s="28" t="s">
        <v>34</v>
      </c>
      <c r="S559" s="29" t="s">
        <v>0</v>
      </c>
      <c r="T559" s="30" t="s">
        <v>35</v>
      </c>
      <c r="U559" s="6" t="s">
        <v>0</v>
      </c>
      <c r="V559" s="31" t="s">
        <v>36</v>
      </c>
      <c r="W559" s="29" t="s">
        <v>0</v>
      </c>
      <c r="X559" s="32" t="s">
        <v>37</v>
      </c>
    </row>
    <row r="560" spans="1:24" x14ac:dyDescent="0.65">
      <c r="A560" s="33" t="s">
        <v>772</v>
      </c>
      <c r="B560" s="34">
        <v>1.774</v>
      </c>
      <c r="C560" s="7">
        <v>5.1999999999999998E-2</v>
      </c>
      <c r="D560" s="34">
        <v>0.1663</v>
      </c>
      <c r="E560" s="7">
        <v>1.6000000000000001E-3</v>
      </c>
      <c r="F560" s="34">
        <v>7.6899999999999996E-2</v>
      </c>
      <c r="G560" s="7">
        <v>2.5999999999999999E-3</v>
      </c>
      <c r="H560" s="35">
        <v>1034</v>
      </c>
      <c r="I560" s="7">
        <v>19</v>
      </c>
      <c r="J560" s="35">
        <v>991.7</v>
      </c>
      <c r="K560" s="7">
        <v>9</v>
      </c>
      <c r="L560" s="35">
        <v>1104</v>
      </c>
      <c r="M560" s="7">
        <v>65</v>
      </c>
      <c r="N560" s="4">
        <f t="shared" ref="N560:N623" si="55">IF(J560&gt;500,100 - (100 *J560/L560),"NA")</f>
        <v>10.17210144927536</v>
      </c>
      <c r="O560" s="4">
        <f t="shared" ref="O560:O623" si="56">100-(100*J560/H560)</f>
        <v>4.0909090909090935</v>
      </c>
      <c r="P560" s="8">
        <f t="shared" ref="P560:P623" si="57">IF(N560="NA",J560,IF(N560&lt;20,IF(N560&gt;-5,IF(J560&gt;1200,L560,J560),"discordant"),"discordant"))</f>
        <v>991.7</v>
      </c>
      <c r="Q560" s="8">
        <f t="shared" ref="Q560:Q623" si="58">IF(N560="NA",K560,IF(N560&lt;20,IF(N560&gt;-5,IF(J560&gt;1200,M560,K560),"discordant"),"discordant"))</f>
        <v>9</v>
      </c>
      <c r="R560" s="36">
        <v>976</v>
      </c>
      <c r="S560" s="7">
        <v>12</v>
      </c>
      <c r="T560" s="36">
        <v>985</v>
      </c>
      <c r="U560" s="7">
        <v>10</v>
      </c>
      <c r="V560" s="36">
        <v>957</v>
      </c>
      <c r="W560" s="7">
        <v>18</v>
      </c>
      <c r="X560" s="37">
        <f t="shared" ref="X560:X623" si="59">100 - (100 *T560/V560)</f>
        <v>-2.9258098223615434</v>
      </c>
    </row>
    <row r="561" spans="1:24" x14ac:dyDescent="0.65">
      <c r="A561" s="33" t="s">
        <v>773</v>
      </c>
      <c r="B561" s="34">
        <v>0.224</v>
      </c>
      <c r="C561" s="7">
        <v>4.8000000000000001E-2</v>
      </c>
      <c r="D561" s="34">
        <v>3.0300000000000001E-2</v>
      </c>
      <c r="E561" s="7">
        <v>1.8E-3</v>
      </c>
      <c r="F561" s="34">
        <v>5.5E-2</v>
      </c>
      <c r="G561" s="7">
        <v>1.2E-2</v>
      </c>
      <c r="H561" s="35">
        <v>197</v>
      </c>
      <c r="I561" s="7">
        <v>39</v>
      </c>
      <c r="J561" s="35">
        <v>192</v>
      </c>
      <c r="K561" s="7">
        <v>11</v>
      </c>
      <c r="L561" s="35">
        <v>170</v>
      </c>
      <c r="M561" s="7">
        <v>370</v>
      </c>
      <c r="N561" s="4" t="str">
        <f t="shared" si="55"/>
        <v>NA</v>
      </c>
      <c r="O561" s="4">
        <f t="shared" si="56"/>
        <v>2.538071065989854</v>
      </c>
      <c r="P561" s="8">
        <f t="shared" si="57"/>
        <v>192</v>
      </c>
      <c r="Q561" s="8">
        <f t="shared" si="58"/>
        <v>11</v>
      </c>
      <c r="R561" s="36">
        <v>191</v>
      </c>
      <c r="S561" s="7">
        <v>12</v>
      </c>
      <c r="T561" s="36">
        <v>192</v>
      </c>
      <c r="U561" s="7">
        <v>12</v>
      </c>
      <c r="V561" s="36">
        <v>189</v>
      </c>
      <c r="W561" s="7">
        <v>12</v>
      </c>
      <c r="X561" s="37">
        <f t="shared" si="59"/>
        <v>-1.5873015873015817</v>
      </c>
    </row>
    <row r="562" spans="1:24" x14ac:dyDescent="0.65">
      <c r="A562" s="33" t="s">
        <v>774</v>
      </c>
      <c r="B562" s="34">
        <v>1.6539999999999999</v>
      </c>
      <c r="C562" s="7">
        <v>3.9E-2</v>
      </c>
      <c r="D562" s="34">
        <v>0.1462</v>
      </c>
      <c r="E562" s="7">
        <v>2E-3</v>
      </c>
      <c r="F562" s="34">
        <v>8.1299999999999997E-2</v>
      </c>
      <c r="G562" s="7">
        <v>1.6999999999999999E-3</v>
      </c>
      <c r="H562" s="35">
        <v>990</v>
      </c>
      <c r="I562" s="7">
        <v>15</v>
      </c>
      <c r="J562" s="35">
        <v>879</v>
      </c>
      <c r="K562" s="7">
        <v>11</v>
      </c>
      <c r="L562" s="35">
        <v>1238</v>
      </c>
      <c r="M562" s="7">
        <v>35</v>
      </c>
      <c r="N562" s="4">
        <f t="shared" si="55"/>
        <v>28.998384491114706</v>
      </c>
      <c r="O562" s="4">
        <f t="shared" si="56"/>
        <v>11.212121212121218</v>
      </c>
      <c r="P562" s="8" t="str">
        <f t="shared" si="57"/>
        <v>discordant</v>
      </c>
      <c r="Q562" s="8" t="str">
        <f t="shared" si="58"/>
        <v>discordant</v>
      </c>
      <c r="R562" s="36">
        <v>869</v>
      </c>
      <c r="S562" s="7">
        <v>12</v>
      </c>
      <c r="T562" s="36">
        <v>865</v>
      </c>
      <c r="U562" s="7">
        <v>12</v>
      </c>
      <c r="V562" s="36">
        <v>879</v>
      </c>
      <c r="W562" s="7">
        <v>11</v>
      </c>
      <c r="X562" s="37">
        <f t="shared" si="59"/>
        <v>1.5927189988623383</v>
      </c>
    </row>
    <row r="563" spans="1:24" x14ac:dyDescent="0.65">
      <c r="A563" s="33" t="s">
        <v>775</v>
      </c>
      <c r="B563" s="34">
        <v>0.17499999999999999</v>
      </c>
      <c r="C563" s="7">
        <v>1.7999999999999999E-2</v>
      </c>
      <c r="D563" s="34">
        <v>2.52E-2</v>
      </c>
      <c r="E563" s="7">
        <v>5.1000000000000004E-4</v>
      </c>
      <c r="F563" s="34">
        <v>5.0299999999999997E-2</v>
      </c>
      <c r="G563" s="7">
        <v>5.0000000000000001E-3</v>
      </c>
      <c r="H563" s="35">
        <v>162</v>
      </c>
      <c r="I563" s="7">
        <v>15</v>
      </c>
      <c r="J563" s="35">
        <v>160.5</v>
      </c>
      <c r="K563" s="7">
        <v>3.2</v>
      </c>
      <c r="L563" s="35">
        <v>180</v>
      </c>
      <c r="M563" s="7">
        <v>190</v>
      </c>
      <c r="N563" s="4" t="str">
        <f t="shared" si="55"/>
        <v>NA</v>
      </c>
      <c r="O563" s="4">
        <f t="shared" si="56"/>
        <v>0.92592592592592382</v>
      </c>
      <c r="P563" s="8">
        <f t="shared" si="57"/>
        <v>160.5</v>
      </c>
      <c r="Q563" s="8">
        <f t="shared" si="58"/>
        <v>3.2</v>
      </c>
      <c r="R563" s="36">
        <v>159.9</v>
      </c>
      <c r="S563" s="7">
        <v>3.5</v>
      </c>
      <c r="T563" s="36">
        <v>160.19999999999999</v>
      </c>
      <c r="U563" s="7">
        <v>3.5</v>
      </c>
      <c r="V563" s="36">
        <v>160.80000000000001</v>
      </c>
      <c r="W563" s="7">
        <v>3.3</v>
      </c>
      <c r="X563" s="37">
        <f t="shared" si="59"/>
        <v>0.37313432835823335</v>
      </c>
    </row>
    <row r="564" spans="1:24" x14ac:dyDescent="0.65">
      <c r="A564" s="33" t="s">
        <v>776</v>
      </c>
      <c r="B564" s="34">
        <v>0.44950000000000001</v>
      </c>
      <c r="C564" s="7">
        <v>9.5999999999999992E-3</v>
      </c>
      <c r="D564" s="34">
        <v>5.8700000000000002E-2</v>
      </c>
      <c r="E564" s="7">
        <v>6.8999999999999997E-4</v>
      </c>
      <c r="F564" s="34">
        <v>5.5399999999999998E-2</v>
      </c>
      <c r="G564" s="7">
        <v>1.1000000000000001E-3</v>
      </c>
      <c r="H564" s="35">
        <v>376.7</v>
      </c>
      <c r="I564" s="7">
        <v>6.7</v>
      </c>
      <c r="J564" s="35">
        <v>367.7</v>
      </c>
      <c r="K564" s="7">
        <v>4.2</v>
      </c>
      <c r="L564" s="35">
        <v>421</v>
      </c>
      <c r="M564" s="7">
        <v>45</v>
      </c>
      <c r="N564" s="4" t="str">
        <f t="shared" si="55"/>
        <v>NA</v>
      </c>
      <c r="O564" s="4">
        <f t="shared" si="56"/>
        <v>2.3891691000796413</v>
      </c>
      <c r="P564" s="8">
        <f t="shared" si="57"/>
        <v>367.7</v>
      </c>
      <c r="Q564" s="8">
        <f t="shared" si="58"/>
        <v>4.2</v>
      </c>
      <c r="R564" s="36">
        <v>363.5</v>
      </c>
      <c r="S564" s="7">
        <v>4.2</v>
      </c>
      <c r="T564" s="36">
        <v>366.7</v>
      </c>
      <c r="U564" s="7">
        <v>4.4000000000000004</v>
      </c>
      <c r="V564" s="36">
        <v>347</v>
      </c>
      <c r="W564" s="7">
        <v>13</v>
      </c>
      <c r="X564" s="37">
        <f t="shared" si="59"/>
        <v>-5.6772334293948177</v>
      </c>
    </row>
    <row r="565" spans="1:24" x14ac:dyDescent="0.65">
      <c r="A565" s="33" t="s">
        <v>777</v>
      </c>
      <c r="B565" s="34">
        <v>7.2900000000000006E-2</v>
      </c>
      <c r="C565" s="7">
        <v>9.4999999999999998E-3</v>
      </c>
      <c r="D565" s="34">
        <v>1.175E-2</v>
      </c>
      <c r="E565" s="7">
        <v>3.8000000000000002E-4</v>
      </c>
      <c r="F565" s="34">
        <v>4.5499999999999999E-2</v>
      </c>
      <c r="G565" s="7">
        <v>6.1999999999999998E-3</v>
      </c>
      <c r="H565" s="35">
        <v>71</v>
      </c>
      <c r="I565" s="7">
        <v>9</v>
      </c>
      <c r="J565" s="35">
        <v>75.3</v>
      </c>
      <c r="K565" s="7">
        <v>2.4</v>
      </c>
      <c r="L565" s="35">
        <v>30</v>
      </c>
      <c r="M565" s="7">
        <v>250</v>
      </c>
      <c r="N565" s="4" t="str">
        <f t="shared" si="55"/>
        <v>NA</v>
      </c>
      <c r="O565" s="4">
        <f t="shared" si="56"/>
        <v>-6.0563380281690087</v>
      </c>
      <c r="P565" s="8">
        <f t="shared" si="57"/>
        <v>75.3</v>
      </c>
      <c r="Q565" s="8">
        <f t="shared" si="58"/>
        <v>2.4</v>
      </c>
      <c r="R565" s="36">
        <v>75.099999999999994</v>
      </c>
      <c r="S565" s="7">
        <v>2.8</v>
      </c>
      <c r="T565" s="36">
        <v>75.3</v>
      </c>
      <c r="U565" s="7">
        <v>2.8</v>
      </c>
      <c r="V565" s="36">
        <v>71.7</v>
      </c>
      <c r="W565" s="7">
        <v>4.5999999999999996</v>
      </c>
      <c r="X565" s="37">
        <f t="shared" si="59"/>
        <v>-5.0209205020920393</v>
      </c>
    </row>
    <row r="566" spans="1:24" x14ac:dyDescent="0.65">
      <c r="A566" s="33" t="s">
        <v>778</v>
      </c>
      <c r="B566" s="34">
        <v>1.631</v>
      </c>
      <c r="C566" s="7">
        <v>3.7999999999999999E-2</v>
      </c>
      <c r="D566" s="34">
        <v>0.1628</v>
      </c>
      <c r="E566" s="7">
        <v>2.2000000000000001E-3</v>
      </c>
      <c r="F566" s="34">
        <v>7.3400000000000007E-2</v>
      </c>
      <c r="G566" s="7">
        <v>1.6999999999999999E-3</v>
      </c>
      <c r="H566" s="35">
        <v>981</v>
      </c>
      <c r="I566" s="7">
        <v>15</v>
      </c>
      <c r="J566" s="35">
        <v>972</v>
      </c>
      <c r="K566" s="7">
        <v>12</v>
      </c>
      <c r="L566" s="35">
        <v>1018</v>
      </c>
      <c r="M566" s="7">
        <v>48</v>
      </c>
      <c r="N566" s="4">
        <f t="shared" si="55"/>
        <v>4.518664047151276</v>
      </c>
      <c r="O566" s="4">
        <f t="shared" si="56"/>
        <v>0.91743119266054407</v>
      </c>
      <c r="P566" s="8">
        <f t="shared" si="57"/>
        <v>972</v>
      </c>
      <c r="Q566" s="8">
        <f t="shared" si="58"/>
        <v>12</v>
      </c>
      <c r="R566" s="36">
        <v>952</v>
      </c>
      <c r="S566" s="7">
        <v>11</v>
      </c>
      <c r="T566" s="36">
        <v>969</v>
      </c>
      <c r="U566" s="7">
        <v>13</v>
      </c>
      <c r="V566" s="36">
        <v>922</v>
      </c>
      <c r="W566" s="7">
        <v>26</v>
      </c>
      <c r="X566" s="37">
        <f t="shared" si="59"/>
        <v>-5.0976138828633424</v>
      </c>
    </row>
    <row r="567" spans="1:24" x14ac:dyDescent="0.65">
      <c r="A567" s="33" t="s">
        <v>779</v>
      </c>
      <c r="B567" s="34">
        <v>0.81599999999999995</v>
      </c>
      <c r="C567" s="7">
        <v>1.9E-2</v>
      </c>
      <c r="D567" s="34">
        <v>9.5799999999999996E-2</v>
      </c>
      <c r="E567" s="7">
        <v>1.4E-3</v>
      </c>
      <c r="F567" s="34">
        <v>6.2600000000000003E-2</v>
      </c>
      <c r="G567" s="7">
        <v>1.2999999999999999E-3</v>
      </c>
      <c r="H567" s="35">
        <v>605</v>
      </c>
      <c r="I567" s="7">
        <v>11</v>
      </c>
      <c r="J567" s="35">
        <v>589.79999999999995</v>
      </c>
      <c r="K567" s="7">
        <v>8.1</v>
      </c>
      <c r="L567" s="35">
        <v>688</v>
      </c>
      <c r="M567" s="7">
        <v>44</v>
      </c>
      <c r="N567" s="4">
        <f t="shared" si="55"/>
        <v>14.273255813953497</v>
      </c>
      <c r="O567" s="4">
        <f t="shared" si="56"/>
        <v>2.5123966942148854</v>
      </c>
      <c r="P567" s="8">
        <f t="shared" si="57"/>
        <v>589.79999999999995</v>
      </c>
      <c r="Q567" s="8">
        <f t="shared" si="58"/>
        <v>8.1</v>
      </c>
      <c r="R567" s="36">
        <v>581.1</v>
      </c>
      <c r="S567" s="7">
        <v>7.9</v>
      </c>
      <c r="T567" s="36">
        <v>587.70000000000005</v>
      </c>
      <c r="U567" s="7">
        <v>8.3000000000000007</v>
      </c>
      <c r="V567" s="36">
        <v>572</v>
      </c>
      <c r="W567" s="7">
        <v>15</v>
      </c>
      <c r="X567" s="37">
        <f t="shared" si="59"/>
        <v>-2.7447552447552539</v>
      </c>
    </row>
    <row r="568" spans="1:24" x14ac:dyDescent="0.65">
      <c r="A568" s="33" t="s">
        <v>780</v>
      </c>
      <c r="B568" s="34">
        <v>0.21099999999999999</v>
      </c>
      <c r="C568" s="7">
        <v>1.2E-2</v>
      </c>
      <c r="D568" s="34">
        <v>3.227E-2</v>
      </c>
      <c r="E568" s="7">
        <v>6.4999999999999997E-4</v>
      </c>
      <c r="F568" s="34">
        <v>4.8500000000000001E-2</v>
      </c>
      <c r="G568" s="7">
        <v>2.8E-3</v>
      </c>
      <c r="H568" s="35">
        <v>194</v>
      </c>
      <c r="I568" s="7">
        <v>10</v>
      </c>
      <c r="J568" s="35">
        <v>204.7</v>
      </c>
      <c r="K568" s="7">
        <v>4</v>
      </c>
      <c r="L568" s="35">
        <v>120</v>
      </c>
      <c r="M568" s="7">
        <v>120</v>
      </c>
      <c r="N568" s="4" t="str">
        <f t="shared" si="55"/>
        <v>NA</v>
      </c>
      <c r="O568" s="4">
        <f t="shared" si="56"/>
        <v>-5.5154639175257785</v>
      </c>
      <c r="P568" s="8">
        <f t="shared" si="57"/>
        <v>204.7</v>
      </c>
      <c r="Q568" s="8">
        <f t="shared" si="58"/>
        <v>4</v>
      </c>
      <c r="R568" s="36">
        <v>204.4</v>
      </c>
      <c r="S568" s="7">
        <v>4.2</v>
      </c>
      <c r="T568" s="36">
        <v>205.4</v>
      </c>
      <c r="U568" s="7">
        <v>4.2</v>
      </c>
      <c r="V568" s="36">
        <v>200.3</v>
      </c>
      <c r="W568" s="7">
        <v>6.4</v>
      </c>
      <c r="X568" s="37">
        <f t="shared" si="59"/>
        <v>-2.5461807289066343</v>
      </c>
    </row>
    <row r="569" spans="1:24" x14ac:dyDescent="0.65">
      <c r="A569" s="33" t="s">
        <v>781</v>
      </c>
      <c r="B569" s="34">
        <v>0.25600000000000001</v>
      </c>
      <c r="C569" s="7">
        <v>0.01</v>
      </c>
      <c r="D569" s="34">
        <v>3.5369999999999999E-2</v>
      </c>
      <c r="E569" s="7">
        <v>5.9000000000000003E-4</v>
      </c>
      <c r="F569" s="34">
        <v>5.3699999999999998E-2</v>
      </c>
      <c r="G569" s="7">
        <v>2.0999999999999999E-3</v>
      </c>
      <c r="H569" s="35">
        <v>230.8</v>
      </c>
      <c r="I569" s="7">
        <v>8.1999999999999993</v>
      </c>
      <c r="J569" s="35">
        <v>224.1</v>
      </c>
      <c r="K569" s="7">
        <v>3.7</v>
      </c>
      <c r="L569" s="35">
        <v>344</v>
      </c>
      <c r="M569" s="7">
        <v>86</v>
      </c>
      <c r="N569" s="4" t="str">
        <f t="shared" si="55"/>
        <v>NA</v>
      </c>
      <c r="O569" s="4">
        <f t="shared" si="56"/>
        <v>2.9029462738301675</v>
      </c>
      <c r="P569" s="8">
        <f t="shared" si="57"/>
        <v>224.1</v>
      </c>
      <c r="Q569" s="8">
        <f t="shared" si="58"/>
        <v>3.7</v>
      </c>
      <c r="R569" s="36">
        <v>222.2</v>
      </c>
      <c r="S569" s="7">
        <v>3.8</v>
      </c>
      <c r="T569" s="36">
        <v>223.5</v>
      </c>
      <c r="U569" s="7">
        <v>3.8</v>
      </c>
      <c r="V569" s="36">
        <v>218.3</v>
      </c>
      <c r="W569" s="7">
        <v>6.4</v>
      </c>
      <c r="X569" s="37">
        <f t="shared" si="59"/>
        <v>-2.3820430600091527</v>
      </c>
    </row>
    <row r="570" spans="1:24" x14ac:dyDescent="0.65">
      <c r="A570" s="33" t="s">
        <v>782</v>
      </c>
      <c r="B570" s="34">
        <v>0.86299999999999999</v>
      </c>
      <c r="C570" s="7">
        <v>5.1999999999999998E-2</v>
      </c>
      <c r="D570" s="34">
        <v>0.1008</v>
      </c>
      <c r="E570" s="7">
        <v>2.5999999999999999E-3</v>
      </c>
      <c r="F570" s="34">
        <v>6.3799999999999996E-2</v>
      </c>
      <c r="G570" s="7">
        <v>3.8E-3</v>
      </c>
      <c r="H570" s="35">
        <v>627</v>
      </c>
      <c r="I570" s="7">
        <v>29</v>
      </c>
      <c r="J570" s="35">
        <v>619</v>
      </c>
      <c r="K570" s="7">
        <v>15</v>
      </c>
      <c r="L570" s="35">
        <v>690</v>
      </c>
      <c r="M570" s="7">
        <v>130</v>
      </c>
      <c r="N570" s="4">
        <f t="shared" si="55"/>
        <v>10.289855072463766</v>
      </c>
      <c r="O570" s="4">
        <f t="shared" si="56"/>
        <v>1.2759170653907432</v>
      </c>
      <c r="P570" s="8">
        <f t="shared" si="57"/>
        <v>619</v>
      </c>
      <c r="Q570" s="8">
        <f t="shared" si="58"/>
        <v>15</v>
      </c>
      <c r="R570" s="36">
        <v>595</v>
      </c>
      <c r="S570" s="7">
        <v>16</v>
      </c>
      <c r="T570" s="36">
        <v>616</v>
      </c>
      <c r="U570" s="7">
        <v>16</v>
      </c>
      <c r="V570" s="36">
        <v>535</v>
      </c>
      <c r="W570" s="7">
        <v>46</v>
      </c>
      <c r="X570" s="37">
        <f t="shared" si="59"/>
        <v>-15.140186915887853</v>
      </c>
    </row>
    <row r="571" spans="1:24" x14ac:dyDescent="0.65">
      <c r="A571" s="33" t="s">
        <v>783</v>
      </c>
      <c r="B571" s="34">
        <v>0.61299999999999999</v>
      </c>
      <c r="C571" s="7">
        <v>4.2000000000000003E-2</v>
      </c>
      <c r="D571" s="34">
        <v>6.9199999999999998E-2</v>
      </c>
      <c r="E571" s="7">
        <v>1.9E-3</v>
      </c>
      <c r="F571" s="34">
        <v>6.54E-2</v>
      </c>
      <c r="G571" s="7">
        <v>3.3E-3</v>
      </c>
      <c r="H571" s="35">
        <v>482</v>
      </c>
      <c r="I571" s="7">
        <v>26</v>
      </c>
      <c r="J571" s="35">
        <v>431</v>
      </c>
      <c r="K571" s="7">
        <v>12</v>
      </c>
      <c r="L571" s="35">
        <v>760</v>
      </c>
      <c r="M571" s="7">
        <v>110</v>
      </c>
      <c r="N571" s="4" t="str">
        <f t="shared" si="55"/>
        <v>NA</v>
      </c>
      <c r="O571" s="4">
        <f t="shared" si="56"/>
        <v>10.580912863070537</v>
      </c>
      <c r="P571" s="8">
        <f t="shared" si="57"/>
        <v>431</v>
      </c>
      <c r="Q571" s="8">
        <f t="shared" si="58"/>
        <v>12</v>
      </c>
      <c r="R571" s="36">
        <v>421</v>
      </c>
      <c r="S571" s="7">
        <v>12</v>
      </c>
      <c r="T571" s="36">
        <v>426</v>
      </c>
      <c r="U571" s="7">
        <v>11</v>
      </c>
      <c r="V571" s="36">
        <v>410</v>
      </c>
      <c r="W571" s="7">
        <v>24</v>
      </c>
      <c r="X571" s="37">
        <f t="shared" si="59"/>
        <v>-3.9024390243902474</v>
      </c>
    </row>
    <row r="572" spans="1:24" x14ac:dyDescent="0.65">
      <c r="A572" s="33" t="s">
        <v>784</v>
      </c>
      <c r="B572" s="34">
        <v>11.29</v>
      </c>
      <c r="C572" s="7">
        <v>0.27</v>
      </c>
      <c r="D572" s="34">
        <v>0.46500000000000002</v>
      </c>
      <c r="E572" s="7">
        <v>1.0999999999999999E-2</v>
      </c>
      <c r="F572" s="34">
        <v>0.18110000000000001</v>
      </c>
      <c r="G572" s="7">
        <v>3.2000000000000002E-3</v>
      </c>
      <c r="H572" s="35">
        <v>2545</v>
      </c>
      <c r="I572" s="7">
        <v>23</v>
      </c>
      <c r="J572" s="35">
        <v>2459</v>
      </c>
      <c r="K572" s="7">
        <v>48</v>
      </c>
      <c r="L572" s="35">
        <v>2660</v>
      </c>
      <c r="M572" s="7">
        <v>29</v>
      </c>
      <c r="N572" s="4">
        <f t="shared" si="55"/>
        <v>7.5563909774436127</v>
      </c>
      <c r="O572" s="4">
        <f t="shared" si="56"/>
        <v>3.3791748526522554</v>
      </c>
      <c r="P572" s="8">
        <f t="shared" si="57"/>
        <v>2660</v>
      </c>
      <c r="Q572" s="8">
        <f t="shared" si="58"/>
        <v>29</v>
      </c>
      <c r="R572" s="36">
        <v>2426</v>
      </c>
      <c r="S572" s="7">
        <v>47</v>
      </c>
      <c r="T572" s="36">
        <v>2419</v>
      </c>
      <c r="U572" s="7">
        <v>58</v>
      </c>
      <c r="V572" s="36">
        <v>2453</v>
      </c>
      <c r="W572" s="7">
        <v>46</v>
      </c>
      <c r="X572" s="37">
        <f t="shared" si="59"/>
        <v>1.3860578883000443</v>
      </c>
    </row>
    <row r="573" spans="1:24" x14ac:dyDescent="0.65">
      <c r="A573" s="33" t="s">
        <v>785</v>
      </c>
      <c r="B573" s="34">
        <v>1.0629999999999999</v>
      </c>
      <c r="C573" s="7">
        <v>2.3E-2</v>
      </c>
      <c r="D573" s="34">
        <v>0.12039999999999999</v>
      </c>
      <c r="E573" s="7">
        <v>1.1999999999999999E-3</v>
      </c>
      <c r="F573" s="34">
        <v>6.5799999999999997E-2</v>
      </c>
      <c r="G573" s="7">
        <v>1.5E-3</v>
      </c>
      <c r="H573" s="35">
        <v>735</v>
      </c>
      <c r="I573" s="7">
        <v>11</v>
      </c>
      <c r="J573" s="35">
        <v>732.6</v>
      </c>
      <c r="K573" s="7">
        <v>7</v>
      </c>
      <c r="L573" s="35">
        <v>793</v>
      </c>
      <c r="M573" s="7">
        <v>48</v>
      </c>
      <c r="N573" s="4">
        <f t="shared" si="55"/>
        <v>7.6166456494325416</v>
      </c>
      <c r="O573" s="4">
        <f t="shared" si="56"/>
        <v>0.32653061224489477</v>
      </c>
      <c r="P573" s="8">
        <f t="shared" si="57"/>
        <v>732.6</v>
      </c>
      <c r="Q573" s="8">
        <f t="shared" si="58"/>
        <v>7</v>
      </c>
      <c r="R573" s="36">
        <v>715.6</v>
      </c>
      <c r="S573" s="7">
        <v>7.3</v>
      </c>
      <c r="T573" s="36">
        <v>730.7</v>
      </c>
      <c r="U573" s="7">
        <v>7.5</v>
      </c>
      <c r="V573" s="36">
        <v>696</v>
      </c>
      <c r="W573" s="7">
        <v>19</v>
      </c>
      <c r="X573" s="37">
        <f t="shared" si="59"/>
        <v>-4.9856321839080522</v>
      </c>
    </row>
    <row r="574" spans="1:24" x14ac:dyDescent="0.65">
      <c r="A574" s="33" t="s">
        <v>786</v>
      </c>
      <c r="B574" s="34">
        <v>1.1930000000000001</v>
      </c>
      <c r="C574" s="7">
        <v>7.4999999999999997E-2</v>
      </c>
      <c r="D574" s="34">
        <v>0.1216</v>
      </c>
      <c r="E574" s="7">
        <v>1.9E-3</v>
      </c>
      <c r="F574" s="34">
        <v>7.3999999999999996E-2</v>
      </c>
      <c r="G574" s="7">
        <v>4.4999999999999997E-3</v>
      </c>
      <c r="H574" s="35">
        <v>792</v>
      </c>
      <c r="I574" s="7">
        <v>33</v>
      </c>
      <c r="J574" s="35">
        <v>740</v>
      </c>
      <c r="K574" s="7">
        <v>11</v>
      </c>
      <c r="L574" s="35">
        <v>990</v>
      </c>
      <c r="M574" s="7">
        <v>120</v>
      </c>
      <c r="N574" s="4">
        <f t="shared" si="55"/>
        <v>25.252525252525245</v>
      </c>
      <c r="O574" s="4">
        <f t="shared" si="56"/>
        <v>6.5656565656565675</v>
      </c>
      <c r="P574" s="8" t="str">
        <f t="shared" si="57"/>
        <v>discordant</v>
      </c>
      <c r="Q574" s="8" t="str">
        <f t="shared" si="58"/>
        <v>discordant</v>
      </c>
      <c r="R574" s="36">
        <v>720</v>
      </c>
      <c r="S574" s="7">
        <v>14</v>
      </c>
      <c r="T574" s="36">
        <v>731</v>
      </c>
      <c r="U574" s="7">
        <v>10</v>
      </c>
      <c r="V574" s="36">
        <v>717</v>
      </c>
      <c r="W574" s="7">
        <v>27</v>
      </c>
      <c r="X574" s="37">
        <f t="shared" si="59"/>
        <v>-1.9525801952580224</v>
      </c>
    </row>
    <row r="575" spans="1:24" x14ac:dyDescent="0.65">
      <c r="A575" s="33" t="s">
        <v>787</v>
      </c>
      <c r="B575" s="34">
        <v>0.247</v>
      </c>
      <c r="C575" s="7">
        <v>7.2999999999999995E-2</v>
      </c>
      <c r="D575" s="34">
        <v>3.3500000000000002E-2</v>
      </c>
      <c r="E575" s="7">
        <v>2.3E-3</v>
      </c>
      <c r="F575" s="34">
        <v>5.1999999999999998E-2</v>
      </c>
      <c r="G575" s="7">
        <v>1.4999999999999999E-2</v>
      </c>
      <c r="H575" s="35">
        <v>207</v>
      </c>
      <c r="I575" s="7">
        <v>59</v>
      </c>
      <c r="J575" s="35">
        <v>212</v>
      </c>
      <c r="K575" s="7">
        <v>14</v>
      </c>
      <c r="L575" s="35">
        <v>90</v>
      </c>
      <c r="M575" s="7">
        <v>500</v>
      </c>
      <c r="N575" s="4" t="str">
        <f t="shared" si="55"/>
        <v>NA</v>
      </c>
      <c r="O575" s="4">
        <f t="shared" si="56"/>
        <v>-2.4154589371980677</v>
      </c>
      <c r="P575" s="8">
        <f t="shared" si="57"/>
        <v>212</v>
      </c>
      <c r="Q575" s="8">
        <f t="shared" si="58"/>
        <v>14</v>
      </c>
      <c r="R575" s="36">
        <v>211</v>
      </c>
      <c r="S575" s="7">
        <v>16</v>
      </c>
      <c r="T575" s="36">
        <v>211</v>
      </c>
      <c r="U575" s="7">
        <v>16</v>
      </c>
      <c r="V575" s="36">
        <v>213</v>
      </c>
      <c r="W575" s="7">
        <v>15</v>
      </c>
      <c r="X575" s="37">
        <f t="shared" si="59"/>
        <v>0.93896713615023941</v>
      </c>
    </row>
    <row r="576" spans="1:24" x14ac:dyDescent="0.65">
      <c r="A576" s="33" t="s">
        <v>788</v>
      </c>
      <c r="B576" s="34">
        <v>5.34</v>
      </c>
      <c r="C576" s="7">
        <v>0.12</v>
      </c>
      <c r="D576" s="34">
        <v>0.32840000000000003</v>
      </c>
      <c r="E576" s="7">
        <v>4.8999999999999998E-3</v>
      </c>
      <c r="F576" s="34">
        <v>0.121</v>
      </c>
      <c r="G576" s="7">
        <v>2.5000000000000001E-3</v>
      </c>
      <c r="H576" s="35">
        <v>1873</v>
      </c>
      <c r="I576" s="7">
        <v>19</v>
      </c>
      <c r="J576" s="35">
        <v>1830</v>
      </c>
      <c r="K576" s="7">
        <v>24</v>
      </c>
      <c r="L576" s="35">
        <v>1966</v>
      </c>
      <c r="M576" s="7">
        <v>38</v>
      </c>
      <c r="N576" s="4">
        <f t="shared" si="55"/>
        <v>6.9175991861648072</v>
      </c>
      <c r="O576" s="4">
        <f t="shared" si="56"/>
        <v>2.2957821676454842</v>
      </c>
      <c r="P576" s="8">
        <f t="shared" si="57"/>
        <v>1966</v>
      </c>
      <c r="Q576" s="8">
        <f t="shared" si="58"/>
        <v>38</v>
      </c>
      <c r="R576" s="36">
        <v>1808</v>
      </c>
      <c r="S576" s="7">
        <v>23</v>
      </c>
      <c r="T576" s="36">
        <v>1816</v>
      </c>
      <c r="U576" s="7">
        <v>27</v>
      </c>
      <c r="V576" s="36">
        <v>1819</v>
      </c>
      <c r="W576" s="7">
        <v>26</v>
      </c>
      <c r="X576" s="37">
        <f t="shared" si="59"/>
        <v>0.16492578339746444</v>
      </c>
    </row>
    <row r="577" spans="1:24" x14ac:dyDescent="0.65">
      <c r="A577" s="33" t="s">
        <v>789</v>
      </c>
      <c r="B577" s="34">
        <v>0.41099999999999998</v>
      </c>
      <c r="C577" s="7">
        <v>0.02</v>
      </c>
      <c r="D577" s="34">
        <v>5.6610000000000001E-2</v>
      </c>
      <c r="E577" s="7">
        <v>9.8999999999999999E-4</v>
      </c>
      <c r="F577" s="34">
        <v>5.4699999999999999E-2</v>
      </c>
      <c r="G577" s="7">
        <v>2.8E-3</v>
      </c>
      <c r="H577" s="35">
        <v>352</v>
      </c>
      <c r="I577" s="7">
        <v>15</v>
      </c>
      <c r="J577" s="35">
        <v>354.9</v>
      </c>
      <c r="K577" s="7">
        <v>6</v>
      </c>
      <c r="L577" s="35">
        <v>370</v>
      </c>
      <c r="M577" s="7">
        <v>110</v>
      </c>
      <c r="N577" s="4" t="str">
        <f t="shared" si="55"/>
        <v>NA</v>
      </c>
      <c r="O577" s="4">
        <f t="shared" si="56"/>
        <v>-0.82386363636364024</v>
      </c>
      <c r="P577" s="8">
        <f t="shared" si="57"/>
        <v>354.9</v>
      </c>
      <c r="Q577" s="8">
        <f t="shared" si="58"/>
        <v>6</v>
      </c>
      <c r="R577" s="36">
        <v>349.5</v>
      </c>
      <c r="S577" s="7">
        <v>7.1</v>
      </c>
      <c r="T577" s="36">
        <v>354.7</v>
      </c>
      <c r="U577" s="7">
        <v>6.4</v>
      </c>
      <c r="V577" s="36">
        <v>338</v>
      </c>
      <c r="W577" s="7">
        <v>13</v>
      </c>
      <c r="X577" s="37">
        <f t="shared" si="59"/>
        <v>-4.9408284023668614</v>
      </c>
    </row>
    <row r="578" spans="1:24" x14ac:dyDescent="0.65">
      <c r="A578" s="33" t="s">
        <v>790</v>
      </c>
      <c r="B578" s="34">
        <v>0.34899999999999998</v>
      </c>
      <c r="C578" s="7">
        <v>0.02</v>
      </c>
      <c r="D578" s="34">
        <v>4.8840000000000001E-2</v>
      </c>
      <c r="E578" s="7">
        <v>8.3000000000000001E-4</v>
      </c>
      <c r="F578" s="34">
        <v>5.3100000000000001E-2</v>
      </c>
      <c r="G578" s="7">
        <v>2.8E-3</v>
      </c>
      <c r="H578" s="35">
        <v>303</v>
      </c>
      <c r="I578" s="7">
        <v>15</v>
      </c>
      <c r="J578" s="35">
        <v>307.39999999999998</v>
      </c>
      <c r="K578" s="7">
        <v>5.0999999999999996</v>
      </c>
      <c r="L578" s="35">
        <v>310</v>
      </c>
      <c r="M578" s="7">
        <v>110</v>
      </c>
      <c r="N578" s="4" t="str">
        <f t="shared" si="55"/>
        <v>NA</v>
      </c>
      <c r="O578" s="4">
        <f t="shared" si="56"/>
        <v>-1.4521452145214369</v>
      </c>
      <c r="P578" s="8">
        <f t="shared" si="57"/>
        <v>307.39999999999998</v>
      </c>
      <c r="Q578" s="8">
        <f t="shared" si="58"/>
        <v>5.0999999999999996</v>
      </c>
      <c r="R578" s="36">
        <v>301.60000000000002</v>
      </c>
      <c r="S578" s="7">
        <v>6</v>
      </c>
      <c r="T578" s="36">
        <v>307.3</v>
      </c>
      <c r="U578" s="7">
        <v>5.2</v>
      </c>
      <c r="V578" s="36">
        <v>270</v>
      </c>
      <c r="W578" s="7">
        <v>25</v>
      </c>
      <c r="X578" s="37">
        <f t="shared" si="59"/>
        <v>-13.81481481481481</v>
      </c>
    </row>
    <row r="579" spans="1:24" x14ac:dyDescent="0.65">
      <c r="A579" s="33" t="s">
        <v>791</v>
      </c>
      <c r="B579" s="34">
        <v>0.17330000000000001</v>
      </c>
      <c r="C579" s="7">
        <v>6.4999999999999997E-3</v>
      </c>
      <c r="D579" s="34">
        <v>2.5309999999999999E-2</v>
      </c>
      <c r="E579" s="7">
        <v>3.3E-4</v>
      </c>
      <c r="F579" s="34">
        <v>5.0999999999999997E-2</v>
      </c>
      <c r="G579" s="7">
        <v>1.9E-3</v>
      </c>
      <c r="H579" s="35">
        <v>162.1</v>
      </c>
      <c r="I579" s="7">
        <v>5.6</v>
      </c>
      <c r="J579" s="35">
        <v>161.1</v>
      </c>
      <c r="K579" s="7">
        <v>2.1</v>
      </c>
      <c r="L579" s="35">
        <v>229</v>
      </c>
      <c r="M579" s="7">
        <v>79</v>
      </c>
      <c r="N579" s="4" t="str">
        <f t="shared" si="55"/>
        <v>NA</v>
      </c>
      <c r="O579" s="4">
        <f t="shared" si="56"/>
        <v>0.6169031462060417</v>
      </c>
      <c r="P579" s="8">
        <f t="shared" si="57"/>
        <v>161.1</v>
      </c>
      <c r="Q579" s="8">
        <f t="shared" si="58"/>
        <v>2.1</v>
      </c>
      <c r="R579" s="36">
        <v>159.5</v>
      </c>
      <c r="S579" s="7">
        <v>2.1</v>
      </c>
      <c r="T579" s="36">
        <v>161</v>
      </c>
      <c r="U579" s="7">
        <v>2.2000000000000002</v>
      </c>
      <c r="V579" s="36">
        <v>151.6</v>
      </c>
      <c r="W579" s="7">
        <v>7.1</v>
      </c>
      <c r="X579" s="37">
        <f t="shared" si="59"/>
        <v>-6.200527704485495</v>
      </c>
    </row>
    <row r="580" spans="1:24" x14ac:dyDescent="0.65">
      <c r="A580" s="33" t="s">
        <v>792</v>
      </c>
      <c r="B580" s="34">
        <v>1.6240000000000001</v>
      </c>
      <c r="C580" s="7">
        <v>5.8999999999999997E-2</v>
      </c>
      <c r="D580" s="34">
        <v>0.16300000000000001</v>
      </c>
      <c r="E580" s="7">
        <v>2.8E-3</v>
      </c>
      <c r="F580" s="34">
        <v>7.4099999999999999E-2</v>
      </c>
      <c r="G580" s="7">
        <v>2.5999999999999999E-3</v>
      </c>
      <c r="H580" s="35">
        <v>977</v>
      </c>
      <c r="I580" s="7">
        <v>23</v>
      </c>
      <c r="J580" s="35">
        <v>973</v>
      </c>
      <c r="K580" s="7">
        <v>15</v>
      </c>
      <c r="L580" s="35">
        <v>1025</v>
      </c>
      <c r="M580" s="7">
        <v>73</v>
      </c>
      <c r="N580" s="4">
        <f t="shared" si="55"/>
        <v>5.0731707317073216</v>
      </c>
      <c r="O580" s="4">
        <f t="shared" si="56"/>
        <v>0.40941658137154491</v>
      </c>
      <c r="P580" s="8">
        <f t="shared" si="57"/>
        <v>973</v>
      </c>
      <c r="Q580" s="8">
        <f t="shared" si="58"/>
        <v>15</v>
      </c>
      <c r="R580" s="36">
        <v>938</v>
      </c>
      <c r="S580" s="7">
        <v>16</v>
      </c>
      <c r="T580" s="36">
        <v>969</v>
      </c>
      <c r="U580" s="7">
        <v>16</v>
      </c>
      <c r="V580" s="36">
        <v>899</v>
      </c>
      <c r="W580" s="7">
        <v>34</v>
      </c>
      <c r="X580" s="37">
        <f t="shared" si="59"/>
        <v>-7.7864293659621779</v>
      </c>
    </row>
    <row r="581" spans="1:24" x14ac:dyDescent="0.65">
      <c r="A581" s="33" t="s">
        <v>793</v>
      </c>
      <c r="B581" s="34">
        <v>0.64</v>
      </c>
      <c r="C581" s="7">
        <v>1.6E-2</v>
      </c>
      <c r="D581" s="34">
        <v>8.1299999999999997E-2</v>
      </c>
      <c r="E581" s="7">
        <v>1E-3</v>
      </c>
      <c r="F581" s="34">
        <v>5.8000000000000003E-2</v>
      </c>
      <c r="G581" s="7">
        <v>1.2999999999999999E-3</v>
      </c>
      <c r="H581" s="35">
        <v>501.7</v>
      </c>
      <c r="I581" s="7">
        <v>9.6999999999999993</v>
      </c>
      <c r="J581" s="35">
        <v>503.9</v>
      </c>
      <c r="K581" s="7">
        <v>6</v>
      </c>
      <c r="L581" s="35">
        <v>532</v>
      </c>
      <c r="M581" s="7">
        <v>46</v>
      </c>
      <c r="N581" s="4">
        <f t="shared" si="55"/>
        <v>5.2819548872180491</v>
      </c>
      <c r="O581" s="4">
        <f t="shared" si="56"/>
        <v>-0.43850906916483723</v>
      </c>
      <c r="P581" s="8">
        <f t="shared" si="57"/>
        <v>503.9</v>
      </c>
      <c r="Q581" s="8">
        <f t="shared" si="58"/>
        <v>6</v>
      </c>
      <c r="R581" s="36">
        <v>492.5</v>
      </c>
      <c r="S581" s="7">
        <v>6.9</v>
      </c>
      <c r="T581" s="36">
        <v>503.1</v>
      </c>
      <c r="U581" s="7">
        <v>6.1</v>
      </c>
      <c r="V581" s="36">
        <v>466</v>
      </c>
      <c r="W581" s="7">
        <v>20</v>
      </c>
      <c r="X581" s="37">
        <f t="shared" si="59"/>
        <v>-7.961373390557938</v>
      </c>
    </row>
    <row r="582" spans="1:24" x14ac:dyDescent="0.65">
      <c r="A582" s="33" t="s">
        <v>794</v>
      </c>
      <c r="B582" s="34">
        <v>0.46200000000000002</v>
      </c>
      <c r="C582" s="7">
        <v>0.01</v>
      </c>
      <c r="D582" s="34">
        <v>6.0449999999999997E-2</v>
      </c>
      <c r="E582" s="7">
        <v>7.3999999999999999E-4</v>
      </c>
      <c r="F582" s="34">
        <v>5.62E-2</v>
      </c>
      <c r="G582" s="7">
        <v>1.1999999999999999E-3</v>
      </c>
      <c r="H582" s="35">
        <v>385.7</v>
      </c>
      <c r="I582" s="7">
        <v>7.1</v>
      </c>
      <c r="J582" s="35">
        <v>378.3</v>
      </c>
      <c r="K582" s="7">
        <v>4.5</v>
      </c>
      <c r="L582" s="35">
        <v>452</v>
      </c>
      <c r="M582" s="7">
        <v>51</v>
      </c>
      <c r="N582" s="4" t="str">
        <f t="shared" si="55"/>
        <v>NA</v>
      </c>
      <c r="O582" s="4">
        <f t="shared" si="56"/>
        <v>1.9185895773917565</v>
      </c>
      <c r="P582" s="8">
        <f t="shared" si="57"/>
        <v>378.3</v>
      </c>
      <c r="Q582" s="8">
        <f t="shared" si="58"/>
        <v>4.5</v>
      </c>
      <c r="R582" s="36">
        <v>370.3</v>
      </c>
      <c r="S582" s="7">
        <v>5</v>
      </c>
      <c r="T582" s="36">
        <v>377.2</v>
      </c>
      <c r="U582" s="7">
        <v>4.5999999999999996</v>
      </c>
      <c r="V582" s="36">
        <v>343</v>
      </c>
      <c r="W582" s="7">
        <v>23</v>
      </c>
      <c r="X582" s="37">
        <f t="shared" si="59"/>
        <v>-9.9708454810495653</v>
      </c>
    </row>
    <row r="583" spans="1:24" x14ac:dyDescent="0.65">
      <c r="A583" s="33" t="s">
        <v>795</v>
      </c>
      <c r="B583" s="34">
        <v>0.63100000000000001</v>
      </c>
      <c r="C583" s="7">
        <v>2.7E-2</v>
      </c>
      <c r="D583" s="34">
        <v>7.9000000000000001E-2</v>
      </c>
      <c r="E583" s="7">
        <v>1.1999999999999999E-3</v>
      </c>
      <c r="F583" s="34">
        <v>5.8400000000000001E-2</v>
      </c>
      <c r="G583" s="7">
        <v>2.7000000000000001E-3</v>
      </c>
      <c r="H583" s="35">
        <v>495</v>
      </c>
      <c r="I583" s="7">
        <v>17</v>
      </c>
      <c r="J583" s="35">
        <v>490.1</v>
      </c>
      <c r="K583" s="7">
        <v>7.4</v>
      </c>
      <c r="L583" s="35">
        <v>510</v>
      </c>
      <c r="M583" s="7">
        <v>100</v>
      </c>
      <c r="N583" s="4" t="str">
        <f t="shared" si="55"/>
        <v>NA</v>
      </c>
      <c r="O583" s="4">
        <f t="shared" si="56"/>
        <v>0.98989898989898961</v>
      </c>
      <c r="P583" s="8">
        <f t="shared" si="57"/>
        <v>490.1</v>
      </c>
      <c r="Q583" s="8">
        <f t="shared" si="58"/>
        <v>7.4</v>
      </c>
      <c r="R583" s="36">
        <v>476.7</v>
      </c>
      <c r="S583" s="7">
        <v>7.4</v>
      </c>
      <c r="T583" s="36">
        <v>488.5</v>
      </c>
      <c r="U583" s="7">
        <v>7.9</v>
      </c>
      <c r="V583" s="36">
        <v>434</v>
      </c>
      <c r="W583" s="7">
        <v>34</v>
      </c>
      <c r="X583" s="37">
        <f t="shared" si="59"/>
        <v>-12.557603686635943</v>
      </c>
    </row>
    <row r="584" spans="1:24" x14ac:dyDescent="0.65">
      <c r="A584" s="33" t="s">
        <v>796</v>
      </c>
      <c r="B584" s="34">
        <v>0.68</v>
      </c>
      <c r="C584" s="7">
        <v>3.4000000000000002E-2</v>
      </c>
      <c r="D584" s="34">
        <v>8.5099999999999995E-2</v>
      </c>
      <c r="E584" s="7">
        <v>1.2999999999999999E-3</v>
      </c>
      <c r="F584" s="34">
        <v>5.8200000000000002E-2</v>
      </c>
      <c r="G584" s="7">
        <v>2.8999999999999998E-3</v>
      </c>
      <c r="H584" s="35">
        <v>524</v>
      </c>
      <c r="I584" s="7">
        <v>21</v>
      </c>
      <c r="J584" s="35">
        <v>526.20000000000005</v>
      </c>
      <c r="K584" s="7">
        <v>7.7</v>
      </c>
      <c r="L584" s="35">
        <v>500</v>
      </c>
      <c r="M584" s="7">
        <v>110</v>
      </c>
      <c r="N584" s="4">
        <f t="shared" si="55"/>
        <v>-5.2400000000000091</v>
      </c>
      <c r="O584" s="4">
        <f t="shared" si="56"/>
        <v>-0.41984732824428761</v>
      </c>
      <c r="P584" s="8" t="str">
        <f t="shared" si="57"/>
        <v>discordant</v>
      </c>
      <c r="Q584" s="8" t="str">
        <f t="shared" si="58"/>
        <v>discordant</v>
      </c>
      <c r="R584" s="36">
        <v>512</v>
      </c>
      <c r="S584" s="7">
        <v>10</v>
      </c>
      <c r="T584" s="36">
        <v>525.1</v>
      </c>
      <c r="U584" s="7">
        <v>8.3000000000000007</v>
      </c>
      <c r="V584" s="36">
        <v>456</v>
      </c>
      <c r="W584" s="7">
        <v>35</v>
      </c>
      <c r="X584" s="37">
        <f t="shared" si="59"/>
        <v>-15.153508771929822</v>
      </c>
    </row>
    <row r="585" spans="1:24" x14ac:dyDescent="0.65">
      <c r="A585" s="33" t="s">
        <v>797</v>
      </c>
      <c r="B585" s="34">
        <v>1.7030000000000001</v>
      </c>
      <c r="C585" s="7">
        <v>4.7E-2</v>
      </c>
      <c r="D585" s="34">
        <v>0.1638</v>
      </c>
      <c r="E585" s="7">
        <v>2E-3</v>
      </c>
      <c r="F585" s="34">
        <v>7.5499999999999998E-2</v>
      </c>
      <c r="G585" s="7">
        <v>2E-3</v>
      </c>
      <c r="H585" s="35">
        <v>1008</v>
      </c>
      <c r="I585" s="7">
        <v>18</v>
      </c>
      <c r="J585" s="35">
        <v>978</v>
      </c>
      <c r="K585" s="7">
        <v>11</v>
      </c>
      <c r="L585" s="35">
        <v>1070</v>
      </c>
      <c r="M585" s="7">
        <v>55</v>
      </c>
      <c r="N585" s="4">
        <f t="shared" si="55"/>
        <v>8.5981308411214883</v>
      </c>
      <c r="O585" s="4">
        <f t="shared" si="56"/>
        <v>2.9761904761904816</v>
      </c>
      <c r="P585" s="8">
        <f t="shared" si="57"/>
        <v>978</v>
      </c>
      <c r="Q585" s="8">
        <f t="shared" si="58"/>
        <v>11</v>
      </c>
      <c r="R585" s="36">
        <v>962</v>
      </c>
      <c r="S585" s="7">
        <v>12</v>
      </c>
      <c r="T585" s="36">
        <v>972</v>
      </c>
      <c r="U585" s="7">
        <v>12</v>
      </c>
      <c r="V585" s="36">
        <v>945</v>
      </c>
      <c r="W585" s="7">
        <v>23</v>
      </c>
      <c r="X585" s="37">
        <f t="shared" si="59"/>
        <v>-2.8571428571428612</v>
      </c>
    </row>
    <row r="586" spans="1:24" x14ac:dyDescent="0.65">
      <c r="A586" s="33" t="s">
        <v>798</v>
      </c>
      <c r="B586" s="34">
        <v>0.47099999999999997</v>
      </c>
      <c r="C586" s="7">
        <v>1.0999999999999999E-2</v>
      </c>
      <c r="D586" s="34">
        <v>6.1409999999999999E-2</v>
      </c>
      <c r="E586" s="7">
        <v>7.1000000000000002E-4</v>
      </c>
      <c r="F586" s="34">
        <v>5.5500000000000001E-2</v>
      </c>
      <c r="G586" s="7">
        <v>1.5E-3</v>
      </c>
      <c r="H586" s="35">
        <v>391.3</v>
      </c>
      <c r="I586" s="7">
        <v>7.8</v>
      </c>
      <c r="J586" s="35">
        <v>384.2</v>
      </c>
      <c r="K586" s="7">
        <v>4.3</v>
      </c>
      <c r="L586" s="35">
        <v>421</v>
      </c>
      <c r="M586" s="7">
        <v>57</v>
      </c>
      <c r="N586" s="4" t="str">
        <f t="shared" si="55"/>
        <v>NA</v>
      </c>
      <c r="O586" s="4">
        <f t="shared" si="56"/>
        <v>1.8144646051622857</v>
      </c>
      <c r="P586" s="8">
        <f t="shared" si="57"/>
        <v>384.2</v>
      </c>
      <c r="Q586" s="8">
        <f t="shared" si="58"/>
        <v>4.3</v>
      </c>
      <c r="R586" s="36">
        <v>378</v>
      </c>
      <c r="S586" s="7">
        <v>4.9000000000000004</v>
      </c>
      <c r="T586" s="36">
        <v>383.2</v>
      </c>
      <c r="U586" s="7">
        <v>4.5999999999999996</v>
      </c>
      <c r="V586" s="36">
        <v>347</v>
      </c>
      <c r="W586" s="7">
        <v>17</v>
      </c>
      <c r="X586" s="37">
        <f t="shared" si="59"/>
        <v>-10.432276657060513</v>
      </c>
    </row>
    <row r="587" spans="1:24" x14ac:dyDescent="0.65">
      <c r="A587" s="33" t="s">
        <v>799</v>
      </c>
      <c r="B587" s="34">
        <v>0.94599999999999995</v>
      </c>
      <c r="C587" s="7">
        <v>8.4000000000000005E-2</v>
      </c>
      <c r="D587" s="34">
        <v>0.1079</v>
      </c>
      <c r="E587" s="7">
        <v>2.8999999999999998E-3</v>
      </c>
      <c r="F587" s="34">
        <v>6.3100000000000003E-2</v>
      </c>
      <c r="G587" s="7">
        <v>5.4000000000000003E-3</v>
      </c>
      <c r="H587" s="35">
        <v>677</v>
      </c>
      <c r="I587" s="7">
        <v>41</v>
      </c>
      <c r="J587" s="35">
        <v>660</v>
      </c>
      <c r="K587" s="7">
        <v>17</v>
      </c>
      <c r="L587" s="35">
        <v>680</v>
      </c>
      <c r="M587" s="7">
        <v>170</v>
      </c>
      <c r="N587" s="4">
        <f t="shared" si="55"/>
        <v>2.941176470588232</v>
      </c>
      <c r="O587" s="4">
        <f t="shared" si="56"/>
        <v>2.5110782865583445</v>
      </c>
      <c r="P587" s="8">
        <f t="shared" si="57"/>
        <v>660</v>
      </c>
      <c r="Q587" s="8">
        <f t="shared" si="58"/>
        <v>17</v>
      </c>
      <c r="R587" s="36">
        <v>648</v>
      </c>
      <c r="S587" s="7">
        <v>18</v>
      </c>
      <c r="T587" s="36">
        <v>658</v>
      </c>
      <c r="U587" s="7">
        <v>18</v>
      </c>
      <c r="V587" s="36">
        <v>620</v>
      </c>
      <c r="W587" s="7">
        <v>30</v>
      </c>
      <c r="X587" s="37">
        <f t="shared" si="59"/>
        <v>-6.1290322580645125</v>
      </c>
    </row>
    <row r="588" spans="1:24" x14ac:dyDescent="0.65">
      <c r="A588" s="33" t="s">
        <v>800</v>
      </c>
      <c r="B588" s="34">
        <v>4.82</v>
      </c>
      <c r="C588" s="7">
        <v>0.11</v>
      </c>
      <c r="D588" s="34">
        <v>0.31259999999999999</v>
      </c>
      <c r="E588" s="7">
        <v>3.5000000000000001E-3</v>
      </c>
      <c r="F588" s="34">
        <v>0.1106</v>
      </c>
      <c r="G588" s="7">
        <v>2.3E-3</v>
      </c>
      <c r="H588" s="35">
        <v>1787</v>
      </c>
      <c r="I588" s="7">
        <v>19</v>
      </c>
      <c r="J588" s="35">
        <v>1753</v>
      </c>
      <c r="K588" s="7">
        <v>17</v>
      </c>
      <c r="L588" s="35">
        <v>1804</v>
      </c>
      <c r="M588" s="7">
        <v>39</v>
      </c>
      <c r="N588" s="4">
        <f t="shared" si="55"/>
        <v>2.8270509977827061</v>
      </c>
      <c r="O588" s="4">
        <f t="shared" si="56"/>
        <v>1.9026301063234428</v>
      </c>
      <c r="P588" s="8">
        <f t="shared" si="57"/>
        <v>1804</v>
      </c>
      <c r="Q588" s="8">
        <f t="shared" si="58"/>
        <v>39</v>
      </c>
      <c r="R588" s="36">
        <v>1741</v>
      </c>
      <c r="S588" s="7">
        <v>19</v>
      </c>
      <c r="T588" s="36">
        <v>1747</v>
      </c>
      <c r="U588" s="7">
        <v>21</v>
      </c>
      <c r="V588" s="36">
        <v>1730</v>
      </c>
      <c r="W588" s="7">
        <v>23</v>
      </c>
      <c r="X588" s="37">
        <f t="shared" si="59"/>
        <v>-0.98265895953757365</v>
      </c>
    </row>
    <row r="589" spans="1:24" x14ac:dyDescent="0.65">
      <c r="A589" s="33" t="s">
        <v>801</v>
      </c>
      <c r="B589" s="34">
        <v>6.6</v>
      </c>
      <c r="C589" s="7">
        <v>0.15</v>
      </c>
      <c r="D589" s="34">
        <v>0.36849999999999999</v>
      </c>
      <c r="E589" s="7">
        <v>5.4000000000000003E-3</v>
      </c>
      <c r="F589" s="34">
        <v>0.12809999999999999</v>
      </c>
      <c r="G589" s="7">
        <v>2.5999999999999999E-3</v>
      </c>
      <c r="H589" s="35">
        <v>2057</v>
      </c>
      <c r="I589" s="7">
        <v>20</v>
      </c>
      <c r="J589" s="35">
        <v>2022</v>
      </c>
      <c r="K589" s="7">
        <v>25</v>
      </c>
      <c r="L589" s="35">
        <v>2068</v>
      </c>
      <c r="M589" s="7">
        <v>36</v>
      </c>
      <c r="N589" s="4">
        <f t="shared" si="55"/>
        <v>2.2243713733075481</v>
      </c>
      <c r="O589" s="4">
        <f t="shared" si="56"/>
        <v>1.701507049100627</v>
      </c>
      <c r="P589" s="8">
        <f t="shared" si="57"/>
        <v>2068</v>
      </c>
      <c r="Q589" s="8">
        <f t="shared" si="58"/>
        <v>36</v>
      </c>
      <c r="R589" s="36">
        <v>2002</v>
      </c>
      <c r="S589" s="7">
        <v>22</v>
      </c>
      <c r="T589" s="36">
        <v>2014</v>
      </c>
      <c r="U589" s="7">
        <v>31</v>
      </c>
      <c r="V589" s="36">
        <v>1983</v>
      </c>
      <c r="W589" s="7">
        <v>23</v>
      </c>
      <c r="X589" s="37">
        <f t="shared" si="59"/>
        <v>-1.5632879475542154</v>
      </c>
    </row>
    <row r="590" spans="1:24" x14ac:dyDescent="0.65">
      <c r="A590" s="33" t="s">
        <v>802</v>
      </c>
      <c r="B590" s="34">
        <v>6.6</v>
      </c>
      <c r="C590" s="7">
        <v>0.16</v>
      </c>
      <c r="D590" s="34">
        <v>0.3664</v>
      </c>
      <c r="E590" s="7">
        <v>5.1000000000000004E-3</v>
      </c>
      <c r="F590" s="34">
        <v>0.13009999999999999</v>
      </c>
      <c r="G590" s="7">
        <v>3.5999999999999999E-3</v>
      </c>
      <c r="H590" s="35">
        <v>2056</v>
      </c>
      <c r="I590" s="7">
        <v>22</v>
      </c>
      <c r="J590" s="35">
        <v>2018</v>
      </c>
      <c r="K590" s="7">
        <v>22</v>
      </c>
      <c r="L590" s="35">
        <v>2090</v>
      </c>
      <c r="M590" s="7">
        <v>49</v>
      </c>
      <c r="N590" s="4">
        <f t="shared" si="55"/>
        <v>3.4449760765550224</v>
      </c>
      <c r="O590" s="4">
        <f t="shared" si="56"/>
        <v>1.8482490272373582</v>
      </c>
      <c r="P590" s="8">
        <f t="shared" si="57"/>
        <v>2090</v>
      </c>
      <c r="Q590" s="8">
        <f t="shared" si="58"/>
        <v>49</v>
      </c>
      <c r="R590" s="36">
        <v>1998</v>
      </c>
      <c r="S590" s="7">
        <v>22</v>
      </c>
      <c r="T590" s="36">
        <v>2003</v>
      </c>
      <c r="U590" s="7">
        <v>26</v>
      </c>
      <c r="V590" s="36">
        <v>1989</v>
      </c>
      <c r="W590" s="7">
        <v>28</v>
      </c>
      <c r="X590" s="37">
        <f t="shared" si="59"/>
        <v>-0.70387129210658372</v>
      </c>
    </row>
    <row r="591" spans="1:24" x14ac:dyDescent="0.65">
      <c r="A591" s="33" t="s">
        <v>803</v>
      </c>
      <c r="B591" s="34">
        <v>0.85199999999999998</v>
      </c>
      <c r="C591" s="7">
        <v>2.3E-2</v>
      </c>
      <c r="D591" s="34">
        <v>0.10100000000000001</v>
      </c>
      <c r="E591" s="7">
        <v>1.1000000000000001E-3</v>
      </c>
      <c r="F591" s="34">
        <v>6.13E-2</v>
      </c>
      <c r="G591" s="7">
        <v>1.8E-3</v>
      </c>
      <c r="H591" s="35">
        <v>625</v>
      </c>
      <c r="I591" s="7">
        <v>13</v>
      </c>
      <c r="J591" s="35">
        <v>620</v>
      </c>
      <c r="K591" s="7">
        <v>6.6</v>
      </c>
      <c r="L591" s="35">
        <v>637</v>
      </c>
      <c r="M591" s="7">
        <v>63</v>
      </c>
      <c r="N591" s="4">
        <f t="shared" si="55"/>
        <v>2.6687598116169511</v>
      </c>
      <c r="O591" s="4">
        <f t="shared" si="56"/>
        <v>0.79999999999999716</v>
      </c>
      <c r="P591" s="8">
        <f t="shared" si="57"/>
        <v>620</v>
      </c>
      <c r="Q591" s="8">
        <f t="shared" si="58"/>
        <v>6.6</v>
      </c>
      <c r="R591" s="36">
        <v>600.4</v>
      </c>
      <c r="S591" s="7">
        <v>6.9</v>
      </c>
      <c r="T591" s="36">
        <v>617.70000000000005</v>
      </c>
      <c r="U591" s="7">
        <v>6.9</v>
      </c>
      <c r="V591" s="36">
        <v>536</v>
      </c>
      <c r="W591" s="7">
        <v>34</v>
      </c>
      <c r="X591" s="37">
        <f t="shared" si="59"/>
        <v>-15.242537313432848</v>
      </c>
    </row>
    <row r="592" spans="1:24" x14ac:dyDescent="0.65">
      <c r="A592" s="33" t="s">
        <v>804</v>
      </c>
      <c r="B592" s="34">
        <v>0.85399999999999998</v>
      </c>
      <c r="C592" s="7">
        <v>1.9E-2</v>
      </c>
      <c r="D592" s="34">
        <v>0.1008</v>
      </c>
      <c r="E592" s="7">
        <v>1.1999999999999999E-3</v>
      </c>
      <c r="F592" s="34">
        <v>6.2E-2</v>
      </c>
      <c r="G592" s="7">
        <v>1.4E-3</v>
      </c>
      <c r="H592" s="35">
        <v>626</v>
      </c>
      <c r="I592" s="7">
        <v>10</v>
      </c>
      <c r="J592" s="35">
        <v>618.9</v>
      </c>
      <c r="K592" s="7">
        <v>7</v>
      </c>
      <c r="L592" s="35">
        <v>666</v>
      </c>
      <c r="M592" s="7">
        <v>47</v>
      </c>
      <c r="N592" s="4">
        <f t="shared" si="55"/>
        <v>7.0720720720720749</v>
      </c>
      <c r="O592" s="4">
        <f t="shared" si="56"/>
        <v>1.1341853035143714</v>
      </c>
      <c r="P592" s="8">
        <f t="shared" si="57"/>
        <v>618.9</v>
      </c>
      <c r="Q592" s="8">
        <f t="shared" si="58"/>
        <v>7</v>
      </c>
      <c r="R592" s="36">
        <v>606.20000000000005</v>
      </c>
      <c r="S592" s="7">
        <v>6.8</v>
      </c>
      <c r="T592" s="36">
        <v>617.1</v>
      </c>
      <c r="U592" s="7">
        <v>7.2</v>
      </c>
      <c r="V592" s="36">
        <v>584</v>
      </c>
      <c r="W592" s="7">
        <v>17</v>
      </c>
      <c r="X592" s="37">
        <f t="shared" si="59"/>
        <v>-5.6678082191780845</v>
      </c>
    </row>
    <row r="593" spans="1:24" x14ac:dyDescent="0.65">
      <c r="A593" s="33" t="s">
        <v>805</v>
      </c>
      <c r="B593" s="34">
        <v>6.7</v>
      </c>
      <c r="C593" s="7">
        <v>0.15</v>
      </c>
      <c r="D593" s="34">
        <v>0.37369999999999998</v>
      </c>
      <c r="E593" s="7">
        <v>4.4000000000000003E-3</v>
      </c>
      <c r="F593" s="34">
        <v>0.1328</v>
      </c>
      <c r="G593" s="7">
        <v>3.3999999999999998E-3</v>
      </c>
      <c r="H593" s="35">
        <v>2076</v>
      </c>
      <c r="I593" s="7">
        <v>21</v>
      </c>
      <c r="J593" s="35">
        <v>2046</v>
      </c>
      <c r="K593" s="7">
        <v>21</v>
      </c>
      <c r="L593" s="35">
        <v>2128</v>
      </c>
      <c r="M593" s="7">
        <v>45</v>
      </c>
      <c r="N593" s="4">
        <f t="shared" si="55"/>
        <v>3.8533834586466185</v>
      </c>
      <c r="O593" s="4">
        <f t="shared" si="56"/>
        <v>1.4450867052023142</v>
      </c>
      <c r="P593" s="8">
        <f t="shared" si="57"/>
        <v>2128</v>
      </c>
      <c r="Q593" s="8">
        <f t="shared" si="58"/>
        <v>45</v>
      </c>
      <c r="R593" s="36">
        <v>2020</v>
      </c>
      <c r="S593" s="7">
        <v>20</v>
      </c>
      <c r="T593" s="36">
        <v>2032</v>
      </c>
      <c r="U593" s="7">
        <v>24</v>
      </c>
      <c r="V593" s="36">
        <v>2021</v>
      </c>
      <c r="W593" s="7">
        <v>26</v>
      </c>
      <c r="X593" s="37">
        <f t="shared" si="59"/>
        <v>-0.54428500742206154</v>
      </c>
    </row>
    <row r="594" spans="1:24" x14ac:dyDescent="0.65">
      <c r="A594" s="33" t="s">
        <v>806</v>
      </c>
      <c r="B594" s="34">
        <v>0.47799999999999998</v>
      </c>
      <c r="C594" s="7">
        <v>1.4E-2</v>
      </c>
      <c r="D594" s="34">
        <v>6.3350000000000004E-2</v>
      </c>
      <c r="E594" s="7">
        <v>8.9999999999999998E-4</v>
      </c>
      <c r="F594" s="34">
        <v>5.5599999999999997E-2</v>
      </c>
      <c r="G594" s="7">
        <v>1.6000000000000001E-3</v>
      </c>
      <c r="H594" s="35">
        <v>396</v>
      </c>
      <c r="I594" s="7">
        <v>9.6</v>
      </c>
      <c r="J594" s="35">
        <v>396</v>
      </c>
      <c r="K594" s="7">
        <v>5.5</v>
      </c>
      <c r="L594" s="35">
        <v>422</v>
      </c>
      <c r="M594" s="7">
        <v>65</v>
      </c>
      <c r="N594" s="4" t="str">
        <f t="shared" si="55"/>
        <v>NA</v>
      </c>
      <c r="O594" s="4">
        <f t="shared" si="56"/>
        <v>0</v>
      </c>
      <c r="P594" s="8">
        <f t="shared" si="57"/>
        <v>396</v>
      </c>
      <c r="Q594" s="8">
        <f t="shared" si="58"/>
        <v>5.5</v>
      </c>
      <c r="R594" s="36">
        <v>386</v>
      </c>
      <c r="S594" s="7">
        <v>6.9</v>
      </c>
      <c r="T594" s="36">
        <v>395.2</v>
      </c>
      <c r="U594" s="7">
        <v>5.7</v>
      </c>
      <c r="V594" s="36">
        <v>348</v>
      </c>
      <c r="W594" s="7">
        <v>25</v>
      </c>
      <c r="X594" s="37">
        <f t="shared" si="59"/>
        <v>-13.563218390804593</v>
      </c>
    </row>
    <row r="595" spans="1:24" x14ac:dyDescent="0.65">
      <c r="A595" s="33" t="s">
        <v>807</v>
      </c>
      <c r="B595" s="34">
        <v>1.2350000000000001</v>
      </c>
      <c r="C595" s="7">
        <v>0.03</v>
      </c>
      <c r="D595" s="34">
        <v>0.13589999999999999</v>
      </c>
      <c r="E595" s="7">
        <v>1.8E-3</v>
      </c>
      <c r="F595" s="34">
        <v>6.7000000000000004E-2</v>
      </c>
      <c r="G595" s="7">
        <v>1.4E-3</v>
      </c>
      <c r="H595" s="35">
        <v>816</v>
      </c>
      <c r="I595" s="7">
        <v>14</v>
      </c>
      <c r="J595" s="35">
        <v>821</v>
      </c>
      <c r="K595" s="7">
        <v>10</v>
      </c>
      <c r="L595" s="35">
        <v>831</v>
      </c>
      <c r="M595" s="7">
        <v>45</v>
      </c>
      <c r="N595" s="4">
        <f t="shared" si="55"/>
        <v>1.2033694344163592</v>
      </c>
      <c r="O595" s="4">
        <f t="shared" si="56"/>
        <v>-0.61274509803921262</v>
      </c>
      <c r="P595" s="8">
        <f t="shared" si="57"/>
        <v>821</v>
      </c>
      <c r="Q595" s="8">
        <f t="shared" si="58"/>
        <v>10</v>
      </c>
      <c r="R595" s="36">
        <v>801</v>
      </c>
      <c r="S595" s="7">
        <v>11</v>
      </c>
      <c r="T595" s="36">
        <v>820</v>
      </c>
      <c r="U595" s="7">
        <v>10</v>
      </c>
      <c r="V595" s="36">
        <v>774</v>
      </c>
      <c r="W595" s="7">
        <v>22</v>
      </c>
      <c r="X595" s="37">
        <f t="shared" si="59"/>
        <v>-5.9431524547803605</v>
      </c>
    </row>
    <row r="596" spans="1:24" x14ac:dyDescent="0.65">
      <c r="A596" s="33" t="s">
        <v>808</v>
      </c>
      <c r="B596" s="34">
        <v>0.73299999999999998</v>
      </c>
      <c r="C596" s="7">
        <v>0.02</v>
      </c>
      <c r="D596" s="34">
        <v>9.0999999999999998E-2</v>
      </c>
      <c r="E596" s="7">
        <v>1.1000000000000001E-3</v>
      </c>
      <c r="F596" s="34">
        <v>5.9400000000000001E-2</v>
      </c>
      <c r="G596" s="7">
        <v>1.6000000000000001E-3</v>
      </c>
      <c r="H596" s="35">
        <v>558</v>
      </c>
      <c r="I596" s="7">
        <v>12</v>
      </c>
      <c r="J596" s="35">
        <v>561.5</v>
      </c>
      <c r="K596" s="7">
        <v>6.4</v>
      </c>
      <c r="L596" s="35">
        <v>585</v>
      </c>
      <c r="M596" s="7">
        <v>52</v>
      </c>
      <c r="N596" s="4">
        <f t="shared" si="55"/>
        <v>4.0170940170940241</v>
      </c>
      <c r="O596" s="4">
        <f t="shared" si="56"/>
        <v>-0.62724014336917833</v>
      </c>
      <c r="P596" s="8">
        <f t="shared" si="57"/>
        <v>561.5</v>
      </c>
      <c r="Q596" s="8">
        <f t="shared" si="58"/>
        <v>6.4</v>
      </c>
      <c r="R596" s="36">
        <v>545.70000000000005</v>
      </c>
      <c r="S596" s="7">
        <v>7.8</v>
      </c>
      <c r="T596" s="36">
        <v>560.5</v>
      </c>
      <c r="U596" s="7">
        <v>6.7</v>
      </c>
      <c r="V596" s="36">
        <v>502</v>
      </c>
      <c r="W596" s="7">
        <v>28</v>
      </c>
      <c r="X596" s="37">
        <f t="shared" si="59"/>
        <v>-11.653386454183263</v>
      </c>
    </row>
    <row r="597" spans="1:24" x14ac:dyDescent="0.65">
      <c r="A597" s="33" t="s">
        <v>809</v>
      </c>
      <c r="B597" s="34">
        <v>0.72699999999999998</v>
      </c>
      <c r="C597" s="7">
        <v>3.5000000000000003E-2</v>
      </c>
      <c r="D597" s="34">
        <v>9.1399999999999995E-2</v>
      </c>
      <c r="E597" s="7">
        <v>1.1000000000000001E-3</v>
      </c>
      <c r="F597" s="34">
        <v>5.8299999999999998E-2</v>
      </c>
      <c r="G597" s="7">
        <v>3.0000000000000001E-3</v>
      </c>
      <c r="H597" s="35">
        <v>553</v>
      </c>
      <c r="I597" s="7">
        <v>21</v>
      </c>
      <c r="J597" s="35">
        <v>563.79999999999995</v>
      </c>
      <c r="K597" s="7">
        <v>6.6</v>
      </c>
      <c r="L597" s="35">
        <v>510</v>
      </c>
      <c r="M597" s="7">
        <v>110</v>
      </c>
      <c r="N597" s="4">
        <f t="shared" si="55"/>
        <v>-10.549019607843121</v>
      </c>
      <c r="O597" s="4">
        <f t="shared" si="56"/>
        <v>-1.9529837251356099</v>
      </c>
      <c r="P597" s="8" t="str">
        <f t="shared" si="57"/>
        <v>discordant</v>
      </c>
      <c r="Q597" s="8" t="str">
        <f t="shared" si="58"/>
        <v>discordant</v>
      </c>
      <c r="R597" s="36">
        <v>543</v>
      </c>
      <c r="S597" s="7">
        <v>12</v>
      </c>
      <c r="T597" s="36">
        <v>562.4</v>
      </c>
      <c r="U597" s="7">
        <v>7.2</v>
      </c>
      <c r="V597" s="36">
        <v>461</v>
      </c>
      <c r="W597" s="7">
        <v>52</v>
      </c>
      <c r="X597" s="37">
        <f t="shared" si="59"/>
        <v>-21.995661605206067</v>
      </c>
    </row>
    <row r="598" spans="1:24" x14ac:dyDescent="0.65">
      <c r="A598" s="33" t="s">
        <v>810</v>
      </c>
      <c r="B598" s="34">
        <v>0.82299999999999995</v>
      </c>
      <c r="C598" s="7">
        <v>2.5000000000000001E-2</v>
      </c>
      <c r="D598" s="34">
        <v>9.8299999999999998E-2</v>
      </c>
      <c r="E598" s="7">
        <v>1.2999999999999999E-3</v>
      </c>
      <c r="F598" s="34">
        <v>6.1100000000000002E-2</v>
      </c>
      <c r="G598" s="7">
        <v>1.9E-3</v>
      </c>
      <c r="H598" s="35">
        <v>609</v>
      </c>
      <c r="I598" s="7">
        <v>14</v>
      </c>
      <c r="J598" s="35">
        <v>604.20000000000005</v>
      </c>
      <c r="K598" s="7">
        <v>7.9</v>
      </c>
      <c r="L598" s="35">
        <v>642</v>
      </c>
      <c r="M598" s="7">
        <v>71</v>
      </c>
      <c r="N598" s="4">
        <f t="shared" si="55"/>
        <v>5.8878504672897094</v>
      </c>
      <c r="O598" s="4">
        <f t="shared" si="56"/>
        <v>0.78817733990146621</v>
      </c>
      <c r="P598" s="8">
        <f t="shared" si="57"/>
        <v>604.20000000000005</v>
      </c>
      <c r="Q598" s="8">
        <f t="shared" si="58"/>
        <v>7.9</v>
      </c>
      <c r="R598" s="36">
        <v>583.70000000000005</v>
      </c>
      <c r="S598" s="7">
        <v>8.6</v>
      </c>
      <c r="T598" s="36">
        <v>601.9</v>
      </c>
      <c r="U598" s="7">
        <v>8.5</v>
      </c>
      <c r="V598" s="36">
        <v>535</v>
      </c>
      <c r="W598" s="7">
        <v>29</v>
      </c>
      <c r="X598" s="37">
        <f t="shared" si="59"/>
        <v>-12.504672897196258</v>
      </c>
    </row>
    <row r="599" spans="1:24" x14ac:dyDescent="0.65">
      <c r="A599" s="33" t="s">
        <v>811</v>
      </c>
      <c r="B599" s="34">
        <v>0.30099999999999999</v>
      </c>
      <c r="C599" s="7">
        <v>2.9000000000000001E-2</v>
      </c>
      <c r="D599" s="34">
        <v>3.6150000000000002E-2</v>
      </c>
      <c r="E599" s="7">
        <v>9.3999999999999997E-4</v>
      </c>
      <c r="F599" s="34">
        <v>6.0999999999999999E-2</v>
      </c>
      <c r="G599" s="7">
        <v>5.7000000000000002E-3</v>
      </c>
      <c r="H599" s="35">
        <v>264</v>
      </c>
      <c r="I599" s="7">
        <v>22</v>
      </c>
      <c r="J599" s="35">
        <v>228.9</v>
      </c>
      <c r="K599" s="7">
        <v>5.8</v>
      </c>
      <c r="L599" s="35">
        <v>540</v>
      </c>
      <c r="M599" s="7">
        <v>190</v>
      </c>
      <c r="N599" s="4" t="str">
        <f t="shared" si="55"/>
        <v>NA</v>
      </c>
      <c r="O599" s="4">
        <f t="shared" si="56"/>
        <v>13.295454545454547</v>
      </c>
      <c r="P599" s="8">
        <f t="shared" si="57"/>
        <v>228.9</v>
      </c>
      <c r="Q599" s="8">
        <f t="shared" si="58"/>
        <v>5.8</v>
      </c>
      <c r="R599" s="36">
        <v>225.6</v>
      </c>
      <c r="S599" s="7">
        <v>6</v>
      </c>
      <c r="T599" s="36">
        <v>226.1</v>
      </c>
      <c r="U599" s="7">
        <v>6.1</v>
      </c>
      <c r="V599" s="36">
        <v>228.5</v>
      </c>
      <c r="W599" s="7">
        <v>5.9</v>
      </c>
      <c r="X599" s="37">
        <f t="shared" si="59"/>
        <v>1.0503282275711143</v>
      </c>
    </row>
    <row r="600" spans="1:24" x14ac:dyDescent="0.65">
      <c r="A600" s="33" t="s">
        <v>812</v>
      </c>
      <c r="B600" s="34">
        <v>0.26100000000000001</v>
      </c>
      <c r="C600" s="7">
        <v>1.2999999999999999E-2</v>
      </c>
      <c r="D600" s="34">
        <v>3.7310000000000003E-2</v>
      </c>
      <c r="E600" s="7">
        <v>6.0999999999999997E-4</v>
      </c>
      <c r="F600" s="34">
        <v>5.1200000000000002E-2</v>
      </c>
      <c r="G600" s="7">
        <v>2.3999999999999998E-3</v>
      </c>
      <c r="H600" s="35">
        <v>235</v>
      </c>
      <c r="I600" s="7">
        <v>10</v>
      </c>
      <c r="J600" s="35">
        <v>236.1</v>
      </c>
      <c r="K600" s="7">
        <v>3.8</v>
      </c>
      <c r="L600" s="35">
        <v>237</v>
      </c>
      <c r="M600" s="7">
        <v>98</v>
      </c>
      <c r="N600" s="4" t="str">
        <f t="shared" si="55"/>
        <v>NA</v>
      </c>
      <c r="O600" s="4">
        <f t="shared" si="56"/>
        <v>-0.46808510638297207</v>
      </c>
      <c r="P600" s="8">
        <f t="shared" si="57"/>
        <v>236.1</v>
      </c>
      <c r="Q600" s="8">
        <f t="shared" si="58"/>
        <v>3.8</v>
      </c>
      <c r="R600" s="36">
        <v>234.2</v>
      </c>
      <c r="S600" s="7">
        <v>3.8</v>
      </c>
      <c r="T600" s="36">
        <v>236</v>
      </c>
      <c r="U600" s="7">
        <v>3.9</v>
      </c>
      <c r="V600" s="36">
        <v>222.8</v>
      </c>
      <c r="W600" s="7">
        <v>9.5</v>
      </c>
      <c r="X600" s="37">
        <f t="shared" si="59"/>
        <v>-5.9245960502693009</v>
      </c>
    </row>
    <row r="601" spans="1:24" x14ac:dyDescent="0.65">
      <c r="A601" s="33" t="s">
        <v>813</v>
      </c>
      <c r="B601" s="34">
        <v>0.86299999999999999</v>
      </c>
      <c r="C601" s="7">
        <v>2.5000000000000001E-2</v>
      </c>
      <c r="D601" s="34">
        <v>0.1024</v>
      </c>
      <c r="E601" s="7">
        <v>1.4E-3</v>
      </c>
      <c r="F601" s="34">
        <v>6.13E-2</v>
      </c>
      <c r="G601" s="7">
        <v>1.8E-3</v>
      </c>
      <c r="H601" s="35">
        <v>631</v>
      </c>
      <c r="I601" s="7">
        <v>13</v>
      </c>
      <c r="J601" s="35">
        <v>628.29999999999995</v>
      </c>
      <c r="K601" s="7">
        <v>7.9</v>
      </c>
      <c r="L601" s="35">
        <v>636</v>
      </c>
      <c r="M601" s="7">
        <v>63</v>
      </c>
      <c r="N601" s="4">
        <f t="shared" si="55"/>
        <v>1.2106918238993813</v>
      </c>
      <c r="O601" s="4">
        <f t="shared" si="56"/>
        <v>0.42789223454835223</v>
      </c>
      <c r="P601" s="8">
        <f t="shared" si="57"/>
        <v>628.29999999999995</v>
      </c>
      <c r="Q601" s="8">
        <f t="shared" si="58"/>
        <v>7.9</v>
      </c>
      <c r="R601" s="36">
        <v>608.29999999999995</v>
      </c>
      <c r="S601" s="7">
        <v>9.6</v>
      </c>
      <c r="T601" s="36">
        <v>626.29999999999995</v>
      </c>
      <c r="U601" s="7">
        <v>8.1999999999999993</v>
      </c>
      <c r="V601" s="36">
        <v>551</v>
      </c>
      <c r="W601" s="7">
        <v>32</v>
      </c>
      <c r="X601" s="37">
        <f t="shared" si="59"/>
        <v>-13.666061705989094</v>
      </c>
    </row>
    <row r="602" spans="1:24" x14ac:dyDescent="0.65">
      <c r="A602" s="33" t="s">
        <v>814</v>
      </c>
      <c r="B602" s="34">
        <v>0.248</v>
      </c>
      <c r="C602" s="7">
        <v>1.4E-2</v>
      </c>
      <c r="D602" s="34">
        <v>3.5830000000000001E-2</v>
      </c>
      <c r="E602" s="7">
        <v>6.7000000000000002E-4</v>
      </c>
      <c r="F602" s="34">
        <v>5.0999999999999997E-2</v>
      </c>
      <c r="G602" s="7">
        <v>3.0999999999999999E-3</v>
      </c>
      <c r="H602" s="35">
        <v>227</v>
      </c>
      <c r="I602" s="7">
        <v>12</v>
      </c>
      <c r="J602" s="35">
        <v>226.9</v>
      </c>
      <c r="K602" s="7">
        <v>4.0999999999999996</v>
      </c>
      <c r="L602" s="35">
        <v>220</v>
      </c>
      <c r="M602" s="7">
        <v>120</v>
      </c>
      <c r="N602" s="4" t="str">
        <f t="shared" si="55"/>
        <v>NA</v>
      </c>
      <c r="O602" s="4">
        <f t="shared" si="56"/>
        <v>4.405286343612147E-2</v>
      </c>
      <c r="P602" s="8">
        <f t="shared" si="57"/>
        <v>226.9</v>
      </c>
      <c r="Q602" s="8">
        <f t="shared" si="58"/>
        <v>4.0999999999999996</v>
      </c>
      <c r="R602" s="36">
        <v>225.3</v>
      </c>
      <c r="S602" s="7">
        <v>4.5999999999999996</v>
      </c>
      <c r="T602" s="36">
        <v>226.8</v>
      </c>
      <c r="U602" s="7">
        <v>4.5</v>
      </c>
      <c r="V602" s="36">
        <v>213</v>
      </c>
      <c r="W602" s="7">
        <v>11</v>
      </c>
      <c r="X602" s="37">
        <f t="shared" si="59"/>
        <v>-6.4788732394366235</v>
      </c>
    </row>
    <row r="603" spans="1:24" x14ac:dyDescent="0.65">
      <c r="A603" s="33" t="s">
        <v>815</v>
      </c>
      <c r="B603" s="34">
        <v>0.89200000000000002</v>
      </c>
      <c r="C603" s="7">
        <v>7.1999999999999995E-2</v>
      </c>
      <c r="D603" s="34">
        <v>0.10489999999999999</v>
      </c>
      <c r="E603" s="7">
        <v>2.2000000000000001E-3</v>
      </c>
      <c r="F603" s="34">
        <v>6.1400000000000003E-2</v>
      </c>
      <c r="G603" s="7">
        <v>5.1000000000000004E-3</v>
      </c>
      <c r="H603" s="35">
        <v>640</v>
      </c>
      <c r="I603" s="7">
        <v>38</v>
      </c>
      <c r="J603" s="35">
        <v>643</v>
      </c>
      <c r="K603" s="7">
        <v>13</v>
      </c>
      <c r="L603" s="35">
        <v>580</v>
      </c>
      <c r="M603" s="7">
        <v>170</v>
      </c>
      <c r="N603" s="4">
        <f t="shared" si="55"/>
        <v>-10.862068965517238</v>
      </c>
      <c r="O603" s="4">
        <f t="shared" si="56"/>
        <v>-0.46875</v>
      </c>
      <c r="P603" s="8" t="str">
        <f t="shared" si="57"/>
        <v>discordant</v>
      </c>
      <c r="Q603" s="8" t="str">
        <f t="shared" si="58"/>
        <v>discordant</v>
      </c>
      <c r="R603" s="36">
        <v>616</v>
      </c>
      <c r="S603" s="7">
        <v>18</v>
      </c>
      <c r="T603" s="36">
        <v>640</v>
      </c>
      <c r="U603" s="7">
        <v>15</v>
      </c>
      <c r="V603" s="36">
        <v>514</v>
      </c>
      <c r="W603" s="7">
        <v>66</v>
      </c>
      <c r="X603" s="37">
        <f t="shared" si="59"/>
        <v>-24.5136186770428</v>
      </c>
    </row>
    <row r="604" spans="1:24" x14ac:dyDescent="0.65">
      <c r="A604" s="33" t="s">
        <v>816</v>
      </c>
      <c r="B604" s="34">
        <v>0.77300000000000002</v>
      </c>
      <c r="C604" s="7">
        <v>2.4E-2</v>
      </c>
      <c r="D604" s="34">
        <v>9.0200000000000002E-2</v>
      </c>
      <c r="E604" s="7">
        <v>1.1000000000000001E-3</v>
      </c>
      <c r="F604" s="34">
        <v>6.1699999999999998E-2</v>
      </c>
      <c r="G604" s="7">
        <v>1.8E-3</v>
      </c>
      <c r="H604" s="35">
        <v>581</v>
      </c>
      <c r="I604" s="7">
        <v>14</v>
      </c>
      <c r="J604" s="35">
        <v>556.6</v>
      </c>
      <c r="K604" s="7">
        <v>6.7</v>
      </c>
      <c r="L604" s="35">
        <v>652</v>
      </c>
      <c r="M604" s="7">
        <v>63</v>
      </c>
      <c r="N604" s="4">
        <f t="shared" si="55"/>
        <v>14.631901840490798</v>
      </c>
      <c r="O604" s="4">
        <f t="shared" si="56"/>
        <v>4.1996557659208236</v>
      </c>
      <c r="P604" s="8">
        <f t="shared" si="57"/>
        <v>556.6</v>
      </c>
      <c r="Q604" s="8">
        <f t="shared" si="58"/>
        <v>6.7</v>
      </c>
      <c r="R604" s="36">
        <v>547.9</v>
      </c>
      <c r="S604" s="7">
        <v>7.4</v>
      </c>
      <c r="T604" s="36">
        <v>553.70000000000005</v>
      </c>
      <c r="U604" s="7">
        <v>7</v>
      </c>
      <c r="V604" s="36">
        <v>529</v>
      </c>
      <c r="W604" s="7">
        <v>17</v>
      </c>
      <c r="X604" s="37">
        <f t="shared" si="59"/>
        <v>-4.6691871455576717</v>
      </c>
    </row>
    <row r="605" spans="1:24" x14ac:dyDescent="0.65">
      <c r="A605" s="33" t="s">
        <v>817</v>
      </c>
      <c r="B605" s="34">
        <v>0.78</v>
      </c>
      <c r="C605" s="7">
        <v>3.3000000000000002E-2</v>
      </c>
      <c r="D605" s="34">
        <v>9.3399999999999997E-2</v>
      </c>
      <c r="E605" s="7">
        <v>1.5E-3</v>
      </c>
      <c r="F605" s="34">
        <v>6.0699999999999997E-2</v>
      </c>
      <c r="G605" s="7">
        <v>2.5000000000000001E-3</v>
      </c>
      <c r="H605" s="35">
        <v>584</v>
      </c>
      <c r="I605" s="7">
        <v>19</v>
      </c>
      <c r="J605" s="35">
        <v>575.6</v>
      </c>
      <c r="K605" s="7">
        <v>9</v>
      </c>
      <c r="L605" s="35">
        <v>602</v>
      </c>
      <c r="M605" s="7">
        <v>95</v>
      </c>
      <c r="N605" s="4">
        <f t="shared" si="55"/>
        <v>4.3853820598006621</v>
      </c>
      <c r="O605" s="4">
        <f t="shared" si="56"/>
        <v>1.4383561643835634</v>
      </c>
      <c r="P605" s="8">
        <f t="shared" si="57"/>
        <v>575.6</v>
      </c>
      <c r="Q605" s="8">
        <f t="shared" si="58"/>
        <v>9</v>
      </c>
      <c r="R605" s="36">
        <v>562</v>
      </c>
      <c r="S605" s="7">
        <v>11</v>
      </c>
      <c r="T605" s="36">
        <v>573.6</v>
      </c>
      <c r="U605" s="7">
        <v>9.5</v>
      </c>
      <c r="V605" s="36">
        <v>533</v>
      </c>
      <c r="W605" s="7">
        <v>32</v>
      </c>
      <c r="X605" s="37">
        <f t="shared" si="59"/>
        <v>-7.6172607879924925</v>
      </c>
    </row>
    <row r="606" spans="1:24" x14ac:dyDescent="0.65">
      <c r="A606" s="33" t="s">
        <v>818</v>
      </c>
      <c r="B606" s="34">
        <v>5.96</v>
      </c>
      <c r="C606" s="7">
        <v>0.14000000000000001</v>
      </c>
      <c r="D606" s="34">
        <v>0.34260000000000002</v>
      </c>
      <c r="E606" s="7">
        <v>4.7000000000000002E-3</v>
      </c>
      <c r="F606" s="34">
        <v>0.1268</v>
      </c>
      <c r="G606" s="7">
        <v>3.2000000000000002E-3</v>
      </c>
      <c r="H606" s="35">
        <v>1968</v>
      </c>
      <c r="I606" s="7">
        <v>20</v>
      </c>
      <c r="J606" s="35">
        <v>1898</v>
      </c>
      <c r="K606" s="7">
        <v>23</v>
      </c>
      <c r="L606" s="35">
        <v>2057</v>
      </c>
      <c r="M606" s="7">
        <v>41</v>
      </c>
      <c r="N606" s="4">
        <f t="shared" si="55"/>
        <v>7.7297034516285805</v>
      </c>
      <c r="O606" s="4">
        <f t="shared" si="56"/>
        <v>3.5569105691056961</v>
      </c>
      <c r="P606" s="8">
        <f t="shared" si="57"/>
        <v>2057</v>
      </c>
      <c r="Q606" s="8">
        <f t="shared" si="58"/>
        <v>41</v>
      </c>
      <c r="R606" s="36">
        <v>1879</v>
      </c>
      <c r="S606" s="7">
        <v>23</v>
      </c>
      <c r="T606" s="36">
        <v>1877</v>
      </c>
      <c r="U606" s="7">
        <v>27</v>
      </c>
      <c r="V606" s="36">
        <v>1893</v>
      </c>
      <c r="W606" s="7">
        <v>25</v>
      </c>
      <c r="X606" s="37">
        <f t="shared" si="59"/>
        <v>0.8452192287374487</v>
      </c>
    </row>
    <row r="607" spans="1:24" x14ac:dyDescent="0.65">
      <c r="A607" s="33" t="s">
        <v>819</v>
      </c>
      <c r="B607" s="34">
        <v>0.91</v>
      </c>
      <c r="C607" s="7">
        <v>0.12</v>
      </c>
      <c r="D607" s="34">
        <v>7.5700000000000003E-2</v>
      </c>
      <c r="E607" s="7">
        <v>1.6000000000000001E-3</v>
      </c>
      <c r="F607" s="34">
        <v>8.5999999999999993E-2</v>
      </c>
      <c r="G607" s="7">
        <v>0.01</v>
      </c>
      <c r="H607" s="35">
        <v>634</v>
      </c>
      <c r="I607" s="7">
        <v>61</v>
      </c>
      <c r="J607" s="35">
        <v>470.4</v>
      </c>
      <c r="K607" s="7">
        <v>9.5</v>
      </c>
      <c r="L607" s="35">
        <v>1210</v>
      </c>
      <c r="M607" s="7">
        <v>240</v>
      </c>
      <c r="N607" s="4" t="str">
        <f t="shared" si="55"/>
        <v>NA</v>
      </c>
      <c r="O607" s="4">
        <f t="shared" si="56"/>
        <v>25.804416403785496</v>
      </c>
      <c r="P607" s="8">
        <f t="shared" si="57"/>
        <v>470.4</v>
      </c>
      <c r="Q607" s="8">
        <f t="shared" si="58"/>
        <v>9.5</v>
      </c>
      <c r="R607" s="36">
        <v>449.8</v>
      </c>
      <c r="S607" s="7">
        <v>7.4</v>
      </c>
      <c r="T607" s="36">
        <v>450.4</v>
      </c>
      <c r="U607" s="7">
        <v>6.8</v>
      </c>
      <c r="V607" s="36">
        <v>455</v>
      </c>
      <c r="W607" s="7">
        <v>20</v>
      </c>
      <c r="X607" s="37">
        <f t="shared" si="59"/>
        <v>1.0109890109890074</v>
      </c>
    </row>
    <row r="608" spans="1:24" x14ac:dyDescent="0.65">
      <c r="A608" s="33" t="s">
        <v>820</v>
      </c>
      <c r="B608" s="34">
        <v>6.02</v>
      </c>
      <c r="C608" s="7">
        <v>0.13</v>
      </c>
      <c r="D608" s="34">
        <v>0.35680000000000001</v>
      </c>
      <c r="E608" s="7">
        <v>5.7999999999999996E-3</v>
      </c>
      <c r="F608" s="34">
        <v>0.12239999999999999</v>
      </c>
      <c r="G608" s="7">
        <v>2.3E-3</v>
      </c>
      <c r="H608" s="35">
        <v>1978</v>
      </c>
      <c r="I608" s="7">
        <v>19</v>
      </c>
      <c r="J608" s="35">
        <v>1966</v>
      </c>
      <c r="K608" s="7">
        <v>28</v>
      </c>
      <c r="L608" s="35">
        <v>1988</v>
      </c>
      <c r="M608" s="7">
        <v>34</v>
      </c>
      <c r="N608" s="4">
        <f t="shared" si="55"/>
        <v>1.1066398390342016</v>
      </c>
      <c r="O608" s="4">
        <f t="shared" si="56"/>
        <v>0.60667340748230458</v>
      </c>
      <c r="P608" s="8">
        <f t="shared" si="57"/>
        <v>1988</v>
      </c>
      <c r="Q608" s="8">
        <f t="shared" si="58"/>
        <v>34</v>
      </c>
      <c r="R608" s="36">
        <v>1943</v>
      </c>
      <c r="S608" s="7">
        <v>25</v>
      </c>
      <c r="T608" s="36">
        <v>1958</v>
      </c>
      <c r="U608" s="7">
        <v>31</v>
      </c>
      <c r="V608" s="36">
        <v>1927</v>
      </c>
      <c r="W608" s="7">
        <v>27</v>
      </c>
      <c r="X608" s="37">
        <f t="shared" si="59"/>
        <v>-1.6087182148417298</v>
      </c>
    </row>
    <row r="609" spans="1:24" x14ac:dyDescent="0.65">
      <c r="A609" s="33" t="s">
        <v>821</v>
      </c>
      <c r="B609" s="34">
        <v>1.8520000000000001</v>
      </c>
      <c r="C609" s="7">
        <v>7.0000000000000007E-2</v>
      </c>
      <c r="D609" s="34">
        <v>0.1699</v>
      </c>
      <c r="E609" s="7">
        <v>2.3999999999999998E-3</v>
      </c>
      <c r="F609" s="34">
        <v>7.9200000000000007E-2</v>
      </c>
      <c r="G609" s="7">
        <v>3.0999999999999999E-3</v>
      </c>
      <c r="H609" s="35">
        <v>1061</v>
      </c>
      <c r="I609" s="7">
        <v>25</v>
      </c>
      <c r="J609" s="35">
        <v>1011</v>
      </c>
      <c r="K609" s="7">
        <v>13</v>
      </c>
      <c r="L609" s="35">
        <v>1155</v>
      </c>
      <c r="M609" s="7">
        <v>79</v>
      </c>
      <c r="N609" s="4">
        <f t="shared" si="55"/>
        <v>12.467532467532465</v>
      </c>
      <c r="O609" s="4">
        <f t="shared" si="56"/>
        <v>4.7125353440150803</v>
      </c>
      <c r="P609" s="8">
        <f t="shared" si="57"/>
        <v>1011</v>
      </c>
      <c r="Q609" s="8">
        <f t="shared" si="58"/>
        <v>13</v>
      </c>
      <c r="R609" s="36">
        <v>988</v>
      </c>
      <c r="S609" s="7">
        <v>15</v>
      </c>
      <c r="T609" s="36">
        <v>1002</v>
      </c>
      <c r="U609" s="7">
        <v>15</v>
      </c>
      <c r="V609" s="36">
        <v>954</v>
      </c>
      <c r="W609" s="7">
        <v>36</v>
      </c>
      <c r="X609" s="37">
        <f t="shared" si="59"/>
        <v>-5.0314465408805091</v>
      </c>
    </row>
    <row r="610" spans="1:24" x14ac:dyDescent="0.65">
      <c r="A610" s="33" t="s">
        <v>822</v>
      </c>
      <c r="B610" s="34">
        <v>0.91100000000000003</v>
      </c>
      <c r="C610" s="7">
        <v>3.5999999999999997E-2</v>
      </c>
      <c r="D610" s="34">
        <v>0.1048</v>
      </c>
      <c r="E610" s="7">
        <v>2E-3</v>
      </c>
      <c r="F610" s="34">
        <v>6.3E-2</v>
      </c>
      <c r="G610" s="7">
        <v>2.5000000000000001E-3</v>
      </c>
      <c r="H610" s="35">
        <v>660</v>
      </c>
      <c r="I610" s="7">
        <v>22</v>
      </c>
      <c r="J610" s="35">
        <v>643</v>
      </c>
      <c r="K610" s="7">
        <v>12</v>
      </c>
      <c r="L610" s="35">
        <v>701</v>
      </c>
      <c r="M610" s="7">
        <v>97</v>
      </c>
      <c r="N610" s="4">
        <f t="shared" si="55"/>
        <v>8.2738944365192566</v>
      </c>
      <c r="O610" s="4">
        <f t="shared" si="56"/>
        <v>2.5757575757575779</v>
      </c>
      <c r="P610" s="8">
        <f t="shared" si="57"/>
        <v>643</v>
      </c>
      <c r="Q610" s="8">
        <f t="shared" si="58"/>
        <v>12</v>
      </c>
      <c r="R610" s="36">
        <v>629</v>
      </c>
      <c r="S610" s="7">
        <v>14</v>
      </c>
      <c r="T610" s="36">
        <v>640</v>
      </c>
      <c r="U610" s="7">
        <v>13</v>
      </c>
      <c r="V610" s="36">
        <v>598</v>
      </c>
      <c r="W610" s="7">
        <v>35</v>
      </c>
      <c r="X610" s="37">
        <f t="shared" si="59"/>
        <v>-7.023411371237458</v>
      </c>
    </row>
    <row r="611" spans="1:24" x14ac:dyDescent="0.65">
      <c r="A611" s="33" t="s">
        <v>823</v>
      </c>
      <c r="B611" s="34">
        <v>0.82599999999999996</v>
      </c>
      <c r="C611" s="7">
        <v>5.3999999999999999E-2</v>
      </c>
      <c r="D611" s="34">
        <v>8.9599999999999999E-2</v>
      </c>
      <c r="E611" s="7">
        <v>1.5E-3</v>
      </c>
      <c r="F611" s="34">
        <v>6.6600000000000006E-2</v>
      </c>
      <c r="G611" s="7">
        <v>4.1999999999999997E-3</v>
      </c>
      <c r="H611" s="35">
        <v>607</v>
      </c>
      <c r="I611" s="7">
        <v>29</v>
      </c>
      <c r="J611" s="35">
        <v>553</v>
      </c>
      <c r="K611" s="7">
        <v>8.9</v>
      </c>
      <c r="L611" s="35">
        <v>800</v>
      </c>
      <c r="M611" s="7">
        <v>140</v>
      </c>
      <c r="N611" s="4">
        <f t="shared" si="55"/>
        <v>30.875</v>
      </c>
      <c r="O611" s="4">
        <f t="shared" si="56"/>
        <v>8.8962108731466287</v>
      </c>
      <c r="P611" s="8" t="str">
        <f t="shared" si="57"/>
        <v>discordant</v>
      </c>
      <c r="Q611" s="8" t="str">
        <f t="shared" si="58"/>
        <v>discordant</v>
      </c>
      <c r="R611" s="36">
        <v>537</v>
      </c>
      <c r="S611" s="7">
        <v>11</v>
      </c>
      <c r="T611" s="36">
        <v>545.70000000000005</v>
      </c>
      <c r="U611" s="7">
        <v>9.5</v>
      </c>
      <c r="V611" s="36">
        <v>495</v>
      </c>
      <c r="W611" s="7">
        <v>43</v>
      </c>
      <c r="X611" s="37">
        <f t="shared" si="59"/>
        <v>-10.242424242424264</v>
      </c>
    </row>
    <row r="612" spans="1:24" x14ac:dyDescent="0.65">
      <c r="A612" s="33" t="s">
        <v>824</v>
      </c>
      <c r="B612" s="34">
        <v>0.435</v>
      </c>
      <c r="C612" s="7">
        <v>1.2E-2</v>
      </c>
      <c r="D612" s="34">
        <v>5.7480000000000003E-2</v>
      </c>
      <c r="E612" s="7">
        <v>8.4999999999999995E-4</v>
      </c>
      <c r="F612" s="34">
        <v>5.4399999999999997E-2</v>
      </c>
      <c r="G612" s="7">
        <v>1.1999999999999999E-3</v>
      </c>
      <c r="H612" s="35">
        <v>366.5</v>
      </c>
      <c r="I612" s="7">
        <v>8.1999999999999993</v>
      </c>
      <c r="J612" s="35">
        <v>360.3</v>
      </c>
      <c r="K612" s="7">
        <v>5.2</v>
      </c>
      <c r="L612" s="35">
        <v>379</v>
      </c>
      <c r="M612" s="7">
        <v>50</v>
      </c>
      <c r="N612" s="4" t="str">
        <f t="shared" si="55"/>
        <v>NA</v>
      </c>
      <c r="O612" s="4">
        <f t="shared" si="56"/>
        <v>1.6916780354706731</v>
      </c>
      <c r="P612" s="8">
        <f t="shared" si="57"/>
        <v>360.3</v>
      </c>
      <c r="Q612" s="8">
        <f t="shared" si="58"/>
        <v>5.2</v>
      </c>
      <c r="R612" s="36">
        <v>354.6</v>
      </c>
      <c r="S612" s="7">
        <v>6</v>
      </c>
      <c r="T612" s="36">
        <v>359.4</v>
      </c>
      <c r="U612" s="7">
        <v>5.2</v>
      </c>
      <c r="V612" s="36">
        <v>313</v>
      </c>
      <c r="W612" s="7">
        <v>25</v>
      </c>
      <c r="X612" s="37">
        <f t="shared" si="59"/>
        <v>-14.824281150159749</v>
      </c>
    </row>
    <row r="613" spans="1:24" x14ac:dyDescent="0.65">
      <c r="A613" s="33" t="s">
        <v>825</v>
      </c>
      <c r="B613" s="34">
        <v>6.39</v>
      </c>
      <c r="C613" s="7">
        <v>0.16</v>
      </c>
      <c r="D613" s="34">
        <v>0.3569</v>
      </c>
      <c r="E613" s="7">
        <v>4.1999999999999997E-3</v>
      </c>
      <c r="F613" s="34">
        <v>0.12820000000000001</v>
      </c>
      <c r="G613" s="7">
        <v>2.8E-3</v>
      </c>
      <c r="H613" s="35">
        <v>2029</v>
      </c>
      <c r="I613" s="7">
        <v>22</v>
      </c>
      <c r="J613" s="35">
        <v>1967</v>
      </c>
      <c r="K613" s="7">
        <v>20</v>
      </c>
      <c r="L613" s="35">
        <v>2076</v>
      </c>
      <c r="M613" s="7">
        <v>40</v>
      </c>
      <c r="N613" s="4">
        <f t="shared" si="55"/>
        <v>5.2504816955683964</v>
      </c>
      <c r="O613" s="4">
        <f t="shared" si="56"/>
        <v>3.055692459339582</v>
      </c>
      <c r="P613" s="8">
        <f t="shared" si="57"/>
        <v>2076</v>
      </c>
      <c r="Q613" s="8">
        <f t="shared" si="58"/>
        <v>40</v>
      </c>
      <c r="R613" s="36">
        <v>1958</v>
      </c>
      <c r="S613" s="7">
        <v>21</v>
      </c>
      <c r="T613" s="36">
        <v>1950</v>
      </c>
      <c r="U613" s="7">
        <v>23</v>
      </c>
      <c r="V613" s="36">
        <v>1961</v>
      </c>
      <c r="W613" s="7">
        <v>22</v>
      </c>
      <c r="X613" s="37">
        <f t="shared" si="59"/>
        <v>0.56093829678735574</v>
      </c>
    </row>
    <row r="614" spans="1:24" x14ac:dyDescent="0.65">
      <c r="A614" s="33" t="s">
        <v>826</v>
      </c>
      <c r="B614" s="34">
        <v>1.665</v>
      </c>
      <c r="C614" s="7">
        <v>4.2999999999999997E-2</v>
      </c>
      <c r="D614" s="34">
        <v>0.16059999999999999</v>
      </c>
      <c r="E614" s="7">
        <v>2.3E-3</v>
      </c>
      <c r="F614" s="34">
        <v>7.4700000000000003E-2</v>
      </c>
      <c r="G614" s="7">
        <v>2.0999999999999999E-3</v>
      </c>
      <c r="H614" s="35">
        <v>994</v>
      </c>
      <c r="I614" s="7">
        <v>16</v>
      </c>
      <c r="J614" s="35">
        <v>960</v>
      </c>
      <c r="K614" s="7">
        <v>13</v>
      </c>
      <c r="L614" s="35">
        <v>1048</v>
      </c>
      <c r="M614" s="7">
        <v>56</v>
      </c>
      <c r="N614" s="4">
        <f t="shared" si="55"/>
        <v>8.3969465648854964</v>
      </c>
      <c r="O614" s="4">
        <f t="shared" si="56"/>
        <v>3.4205231388330049</v>
      </c>
      <c r="P614" s="8">
        <f t="shared" si="57"/>
        <v>960</v>
      </c>
      <c r="Q614" s="8">
        <f t="shared" si="58"/>
        <v>13</v>
      </c>
      <c r="R614" s="36">
        <v>944</v>
      </c>
      <c r="S614" s="7">
        <v>12</v>
      </c>
      <c r="T614" s="36">
        <v>954</v>
      </c>
      <c r="U614" s="7">
        <v>14</v>
      </c>
      <c r="V614" s="36">
        <v>916</v>
      </c>
      <c r="W614" s="7">
        <v>24</v>
      </c>
      <c r="X614" s="37">
        <f t="shared" si="59"/>
        <v>-4.1484716157205241</v>
      </c>
    </row>
    <row r="615" spans="1:24" x14ac:dyDescent="0.65">
      <c r="A615" s="33" t="s">
        <v>827</v>
      </c>
      <c r="B615" s="34">
        <v>10.07</v>
      </c>
      <c r="C615" s="7">
        <v>0.14000000000000001</v>
      </c>
      <c r="D615" s="34">
        <v>0.41689999999999999</v>
      </c>
      <c r="E615" s="7">
        <v>4.4999999999999997E-3</v>
      </c>
      <c r="F615" s="34">
        <v>0.1739</v>
      </c>
      <c r="G615" s="7">
        <v>2E-3</v>
      </c>
      <c r="H615" s="35">
        <v>2440</v>
      </c>
      <c r="I615" s="7">
        <v>12</v>
      </c>
      <c r="J615" s="35">
        <v>2246</v>
      </c>
      <c r="K615" s="7">
        <v>20</v>
      </c>
      <c r="L615" s="35">
        <v>2594</v>
      </c>
      <c r="M615" s="7">
        <v>19</v>
      </c>
      <c r="N615" s="4">
        <f t="shared" si="55"/>
        <v>13.415574402467229</v>
      </c>
      <c r="O615" s="4">
        <f t="shared" si="56"/>
        <v>7.9508196721311464</v>
      </c>
      <c r="P615" s="8">
        <f t="shared" si="57"/>
        <v>2594</v>
      </c>
      <c r="Q615" s="8">
        <f t="shared" si="58"/>
        <v>19</v>
      </c>
      <c r="R615" s="36">
        <v>2210</v>
      </c>
      <c r="S615" s="7">
        <v>23</v>
      </c>
      <c r="T615" s="36">
        <v>2172</v>
      </c>
      <c r="U615" s="7">
        <v>25</v>
      </c>
      <c r="V615" s="36">
        <v>2246</v>
      </c>
      <c r="W615" s="7">
        <v>20</v>
      </c>
      <c r="X615" s="37">
        <f t="shared" si="59"/>
        <v>3.2947462154942144</v>
      </c>
    </row>
    <row r="616" spans="1:24" x14ac:dyDescent="0.65">
      <c r="A616" s="33" t="s">
        <v>828</v>
      </c>
      <c r="B616" s="34">
        <v>1.7350000000000001</v>
      </c>
      <c r="C616" s="7">
        <v>6.0999999999999999E-2</v>
      </c>
      <c r="D616" s="34">
        <v>0.16320000000000001</v>
      </c>
      <c r="E616" s="7">
        <v>2.0999999999999999E-3</v>
      </c>
      <c r="F616" s="34">
        <v>7.6799999999999993E-2</v>
      </c>
      <c r="G616" s="7">
        <v>2.7000000000000001E-3</v>
      </c>
      <c r="H616" s="35">
        <v>1019</v>
      </c>
      <c r="I616" s="7">
        <v>23</v>
      </c>
      <c r="J616" s="35">
        <v>974</v>
      </c>
      <c r="K616" s="7">
        <v>12</v>
      </c>
      <c r="L616" s="35">
        <v>1100</v>
      </c>
      <c r="M616" s="7">
        <v>71</v>
      </c>
      <c r="N616" s="4">
        <f t="shared" si="55"/>
        <v>11.454545454545453</v>
      </c>
      <c r="O616" s="4">
        <f t="shared" si="56"/>
        <v>4.4160942100098168</v>
      </c>
      <c r="P616" s="8">
        <f t="shared" si="57"/>
        <v>974</v>
      </c>
      <c r="Q616" s="8">
        <f t="shared" si="58"/>
        <v>12</v>
      </c>
      <c r="R616" s="36">
        <v>955</v>
      </c>
      <c r="S616" s="7">
        <v>14</v>
      </c>
      <c r="T616" s="36">
        <v>967</v>
      </c>
      <c r="U616" s="7">
        <v>13</v>
      </c>
      <c r="V616" s="36">
        <v>925</v>
      </c>
      <c r="W616" s="7">
        <v>34</v>
      </c>
      <c r="X616" s="37">
        <f t="shared" si="59"/>
        <v>-4.5405405405405475</v>
      </c>
    </row>
    <row r="617" spans="1:24" x14ac:dyDescent="0.65">
      <c r="A617" s="33" t="s">
        <v>829</v>
      </c>
      <c r="B617" s="34">
        <v>0.83599999999999997</v>
      </c>
      <c r="C617" s="7">
        <v>2.5000000000000001E-2</v>
      </c>
      <c r="D617" s="34">
        <v>9.8199999999999996E-2</v>
      </c>
      <c r="E617" s="7">
        <v>1.5E-3</v>
      </c>
      <c r="F617" s="34">
        <v>6.1699999999999998E-2</v>
      </c>
      <c r="G617" s="7">
        <v>2E-3</v>
      </c>
      <c r="H617" s="35">
        <v>616</v>
      </c>
      <c r="I617" s="7">
        <v>14</v>
      </c>
      <c r="J617" s="35">
        <v>603.79999999999995</v>
      </c>
      <c r="K617" s="7">
        <v>8.6999999999999993</v>
      </c>
      <c r="L617" s="35">
        <v>647</v>
      </c>
      <c r="M617" s="7">
        <v>72</v>
      </c>
      <c r="N617" s="4">
        <f t="shared" si="55"/>
        <v>6.6769706336939834</v>
      </c>
      <c r="O617" s="4">
        <f t="shared" si="56"/>
        <v>1.9805194805194901</v>
      </c>
      <c r="P617" s="8">
        <f t="shared" si="57"/>
        <v>603.79999999999995</v>
      </c>
      <c r="Q617" s="8">
        <f t="shared" si="58"/>
        <v>8.6999999999999993</v>
      </c>
      <c r="R617" s="36">
        <v>584.6</v>
      </c>
      <c r="S617" s="7">
        <v>9</v>
      </c>
      <c r="T617" s="36">
        <v>601</v>
      </c>
      <c r="U617" s="7">
        <v>9.1</v>
      </c>
      <c r="V617" s="36">
        <v>529</v>
      </c>
      <c r="W617" s="7">
        <v>38</v>
      </c>
      <c r="X617" s="37">
        <f t="shared" si="59"/>
        <v>-13.61058601134215</v>
      </c>
    </row>
    <row r="618" spans="1:24" x14ac:dyDescent="0.65">
      <c r="A618" s="33" t="s">
        <v>830</v>
      </c>
      <c r="B618" s="34">
        <v>1.5860000000000001</v>
      </c>
      <c r="C618" s="7">
        <v>7.1999999999999995E-2</v>
      </c>
      <c r="D618" s="34">
        <v>0.1565</v>
      </c>
      <c r="E618" s="7">
        <v>4.0000000000000001E-3</v>
      </c>
      <c r="F618" s="34">
        <v>7.3800000000000004E-2</v>
      </c>
      <c r="G618" s="7">
        <v>3.3E-3</v>
      </c>
      <c r="H618" s="35">
        <v>960</v>
      </c>
      <c r="I618" s="7">
        <v>28</v>
      </c>
      <c r="J618" s="35">
        <v>937</v>
      </c>
      <c r="K618" s="7">
        <v>22</v>
      </c>
      <c r="L618" s="35">
        <v>1004</v>
      </c>
      <c r="M618" s="7">
        <v>95</v>
      </c>
      <c r="N618" s="4">
        <f t="shared" si="55"/>
        <v>6.6733067729083615</v>
      </c>
      <c r="O618" s="4">
        <f t="shared" si="56"/>
        <v>2.3958333333333286</v>
      </c>
      <c r="P618" s="8">
        <f t="shared" si="57"/>
        <v>937</v>
      </c>
      <c r="Q618" s="8">
        <f t="shared" si="58"/>
        <v>22</v>
      </c>
      <c r="R618" s="36">
        <v>899</v>
      </c>
      <c r="S618" s="7">
        <v>21</v>
      </c>
      <c r="T618" s="36">
        <v>929</v>
      </c>
      <c r="U618" s="7">
        <v>23</v>
      </c>
      <c r="V618" s="36">
        <v>821</v>
      </c>
      <c r="W618" s="7">
        <v>56</v>
      </c>
      <c r="X618" s="37">
        <f t="shared" si="59"/>
        <v>-13.15468940316687</v>
      </c>
    </row>
    <row r="619" spans="1:24" x14ac:dyDescent="0.65">
      <c r="A619" s="33" t="s">
        <v>831</v>
      </c>
      <c r="B619" s="34">
        <v>0.83299999999999996</v>
      </c>
      <c r="C619" s="7">
        <v>1.6E-2</v>
      </c>
      <c r="D619" s="34">
        <v>9.8599999999999993E-2</v>
      </c>
      <c r="E619" s="7">
        <v>1.1999999999999999E-3</v>
      </c>
      <c r="F619" s="34">
        <v>6.1100000000000002E-2</v>
      </c>
      <c r="G619" s="7">
        <v>1.5E-3</v>
      </c>
      <c r="H619" s="35">
        <v>615</v>
      </c>
      <c r="I619" s="7">
        <v>8.6999999999999993</v>
      </c>
      <c r="J619" s="35">
        <v>606.4</v>
      </c>
      <c r="K619" s="7">
        <v>7.1</v>
      </c>
      <c r="L619" s="35">
        <v>633</v>
      </c>
      <c r="M619" s="7">
        <v>53</v>
      </c>
      <c r="N619" s="4">
        <f t="shared" si="55"/>
        <v>4.202211690363356</v>
      </c>
      <c r="O619" s="4">
        <f t="shared" si="56"/>
        <v>1.3983739837398304</v>
      </c>
      <c r="P619" s="8">
        <f t="shared" si="57"/>
        <v>606.4</v>
      </c>
      <c r="Q619" s="8">
        <f t="shared" si="58"/>
        <v>7.1</v>
      </c>
      <c r="R619" s="36">
        <v>592.4</v>
      </c>
      <c r="S619" s="7">
        <v>8.1999999999999993</v>
      </c>
      <c r="T619" s="36">
        <v>604.6</v>
      </c>
      <c r="U619" s="7">
        <v>7.5</v>
      </c>
      <c r="V619" s="36">
        <v>564</v>
      </c>
      <c r="W619" s="7">
        <v>22</v>
      </c>
      <c r="X619" s="37">
        <f t="shared" si="59"/>
        <v>-7.1985815602836851</v>
      </c>
    </row>
    <row r="620" spans="1:24" x14ac:dyDescent="0.65">
      <c r="A620" s="33" t="s">
        <v>832</v>
      </c>
      <c r="B620" s="34">
        <v>0.95399999999999996</v>
      </c>
      <c r="C620" s="7">
        <v>1.9E-2</v>
      </c>
      <c r="D620" s="34">
        <v>0.10970000000000001</v>
      </c>
      <c r="E620" s="7">
        <v>1.4E-3</v>
      </c>
      <c r="F620" s="34">
        <v>6.3100000000000003E-2</v>
      </c>
      <c r="G620" s="7">
        <v>1.1999999999999999E-3</v>
      </c>
      <c r="H620" s="35">
        <v>680</v>
      </c>
      <c r="I620" s="7">
        <v>10</v>
      </c>
      <c r="J620" s="35">
        <v>671.1</v>
      </c>
      <c r="K620" s="7">
        <v>8.1</v>
      </c>
      <c r="L620" s="35">
        <v>715</v>
      </c>
      <c r="M620" s="7">
        <v>45</v>
      </c>
      <c r="N620" s="4">
        <f t="shared" si="55"/>
        <v>6.1398601398601329</v>
      </c>
      <c r="O620" s="4">
        <f t="shared" si="56"/>
        <v>1.308823529411768</v>
      </c>
      <c r="P620" s="8">
        <f t="shared" si="57"/>
        <v>671.1</v>
      </c>
      <c r="Q620" s="8">
        <f t="shared" si="58"/>
        <v>8.1</v>
      </c>
      <c r="R620" s="36">
        <v>660.3</v>
      </c>
      <c r="S620" s="7">
        <v>7.7</v>
      </c>
      <c r="T620" s="36">
        <v>669</v>
      </c>
      <c r="U620" s="7">
        <v>8.1999999999999993</v>
      </c>
      <c r="V620" s="36">
        <v>634</v>
      </c>
      <c r="W620" s="7">
        <v>20</v>
      </c>
      <c r="X620" s="37">
        <f t="shared" si="59"/>
        <v>-5.5205047318611946</v>
      </c>
    </row>
    <row r="621" spans="1:24" x14ac:dyDescent="0.65">
      <c r="A621" s="33" t="s">
        <v>833</v>
      </c>
      <c r="B621" s="34">
        <v>0.47699999999999998</v>
      </c>
      <c r="C621" s="7">
        <v>2.4E-2</v>
      </c>
      <c r="D621" s="34">
        <v>6.3259999999999997E-2</v>
      </c>
      <c r="E621" s="7">
        <v>9.1E-4</v>
      </c>
      <c r="F621" s="34">
        <v>5.4699999999999999E-2</v>
      </c>
      <c r="G621" s="7">
        <v>2.8E-3</v>
      </c>
      <c r="H621" s="35">
        <v>394</v>
      </c>
      <c r="I621" s="7">
        <v>17</v>
      </c>
      <c r="J621" s="35">
        <v>395.4</v>
      </c>
      <c r="K621" s="7">
        <v>5.5</v>
      </c>
      <c r="L621" s="35">
        <v>370</v>
      </c>
      <c r="M621" s="7">
        <v>110</v>
      </c>
      <c r="N621" s="4" t="str">
        <f t="shared" si="55"/>
        <v>NA</v>
      </c>
      <c r="O621" s="4">
        <f t="shared" si="56"/>
        <v>-0.35532994923858041</v>
      </c>
      <c r="P621" s="8">
        <f t="shared" si="57"/>
        <v>395.4</v>
      </c>
      <c r="Q621" s="8">
        <f t="shared" si="58"/>
        <v>5.5</v>
      </c>
      <c r="R621" s="36">
        <v>386</v>
      </c>
      <c r="S621" s="7">
        <v>6.3</v>
      </c>
      <c r="T621" s="36">
        <v>394.7</v>
      </c>
      <c r="U621" s="7">
        <v>5.8</v>
      </c>
      <c r="V621" s="36">
        <v>332</v>
      </c>
      <c r="W621" s="7">
        <v>34</v>
      </c>
      <c r="X621" s="37">
        <f t="shared" si="59"/>
        <v>-18.885542168674704</v>
      </c>
    </row>
    <row r="622" spans="1:24" x14ac:dyDescent="0.65">
      <c r="A622" s="33" t="s">
        <v>834</v>
      </c>
      <c r="B622" s="34">
        <v>1.7</v>
      </c>
      <c r="C622" s="7">
        <v>0.12</v>
      </c>
      <c r="D622" s="34">
        <v>0.15609999999999999</v>
      </c>
      <c r="E622" s="7">
        <v>2.2000000000000001E-3</v>
      </c>
      <c r="F622" s="34">
        <v>7.9100000000000004E-2</v>
      </c>
      <c r="G622" s="7">
        <v>5.7000000000000002E-3</v>
      </c>
      <c r="H622" s="35">
        <v>999</v>
      </c>
      <c r="I622" s="7">
        <v>43</v>
      </c>
      <c r="J622" s="35">
        <v>935</v>
      </c>
      <c r="K622" s="7">
        <v>12</v>
      </c>
      <c r="L622" s="35">
        <v>1100</v>
      </c>
      <c r="M622" s="7">
        <v>140</v>
      </c>
      <c r="N622" s="4">
        <f t="shared" si="55"/>
        <v>15</v>
      </c>
      <c r="O622" s="4">
        <f t="shared" si="56"/>
        <v>6.4064064064064041</v>
      </c>
      <c r="P622" s="8">
        <f t="shared" si="57"/>
        <v>935</v>
      </c>
      <c r="Q622" s="8">
        <f t="shared" si="58"/>
        <v>12</v>
      </c>
      <c r="R622" s="36">
        <v>904</v>
      </c>
      <c r="S622" s="7">
        <v>16</v>
      </c>
      <c r="T622" s="36">
        <v>923</v>
      </c>
      <c r="U622" s="7">
        <v>15</v>
      </c>
      <c r="V622" s="36">
        <v>869</v>
      </c>
      <c r="W622" s="7">
        <v>41</v>
      </c>
      <c r="X622" s="37">
        <f t="shared" si="59"/>
        <v>-6.2140391254315261</v>
      </c>
    </row>
    <row r="623" spans="1:24" x14ac:dyDescent="0.65">
      <c r="A623" s="33" t="s">
        <v>835</v>
      </c>
      <c r="B623" s="34">
        <v>0.85099999999999998</v>
      </c>
      <c r="C623" s="7">
        <v>3.3000000000000002E-2</v>
      </c>
      <c r="D623" s="34">
        <v>9.9400000000000002E-2</v>
      </c>
      <c r="E623" s="7">
        <v>1.1999999999999999E-3</v>
      </c>
      <c r="F623" s="34">
        <v>6.1499999999999999E-2</v>
      </c>
      <c r="G623" s="7">
        <v>2.3E-3</v>
      </c>
      <c r="H623" s="35">
        <v>624</v>
      </c>
      <c r="I623" s="7">
        <v>18</v>
      </c>
      <c r="J623" s="35">
        <v>610.9</v>
      </c>
      <c r="K623" s="7">
        <v>7.3</v>
      </c>
      <c r="L623" s="35">
        <v>634</v>
      </c>
      <c r="M623" s="7">
        <v>82</v>
      </c>
      <c r="N623" s="4">
        <f t="shared" si="55"/>
        <v>3.6435331230283907</v>
      </c>
      <c r="O623" s="4">
        <f t="shared" si="56"/>
        <v>2.099358974358978</v>
      </c>
      <c r="P623" s="8">
        <f t="shared" si="57"/>
        <v>610.9</v>
      </c>
      <c r="Q623" s="8">
        <f t="shared" si="58"/>
        <v>7.3</v>
      </c>
      <c r="R623" s="36">
        <v>596</v>
      </c>
      <c r="S623" s="7">
        <v>11</v>
      </c>
      <c r="T623" s="36">
        <v>608.29999999999995</v>
      </c>
      <c r="U623" s="7">
        <v>7.7</v>
      </c>
      <c r="V623" s="36">
        <v>538</v>
      </c>
      <c r="W623" s="7">
        <v>37</v>
      </c>
      <c r="X623" s="37">
        <f t="shared" si="59"/>
        <v>-13.066914498141244</v>
      </c>
    </row>
    <row r="624" spans="1:24" x14ac:dyDescent="0.65">
      <c r="A624" s="33" t="s">
        <v>836</v>
      </c>
      <c r="B624" s="34">
        <v>7.2900000000000006E-2</v>
      </c>
      <c r="C624" s="7">
        <v>9.5999999999999992E-3</v>
      </c>
      <c r="D624" s="34">
        <v>1.137E-2</v>
      </c>
      <c r="E624" s="7">
        <v>2.7999999999999998E-4</v>
      </c>
      <c r="F624" s="34">
        <v>4.6600000000000003E-2</v>
      </c>
      <c r="G624" s="7">
        <v>6.4000000000000003E-3</v>
      </c>
      <c r="H624" s="35">
        <v>71</v>
      </c>
      <c r="I624" s="7">
        <v>9</v>
      </c>
      <c r="J624" s="35">
        <v>72.900000000000006</v>
      </c>
      <c r="K624" s="7">
        <v>1.8</v>
      </c>
      <c r="L624" s="35">
        <v>0</v>
      </c>
      <c r="M624" s="7">
        <v>220</v>
      </c>
      <c r="N624" s="4" t="str">
        <f t="shared" ref="N624:N670" si="60">IF(J624&gt;500,100 - (100 *J624/L624),"NA")</f>
        <v>NA</v>
      </c>
      <c r="O624" s="4">
        <f t="shared" ref="O624:O670" si="61">100-(100*J624/H624)</f>
        <v>-2.6760563380281752</v>
      </c>
      <c r="P624" s="8">
        <f t="shared" ref="P624:P670" si="62">IF(N624="NA",J624,IF(N624&lt;20,IF(N624&gt;-5,IF(J624&gt;1200,L624,J624),"discordant"),"discordant"))</f>
        <v>72.900000000000006</v>
      </c>
      <c r="Q624" s="8">
        <f t="shared" ref="Q624:Q670" si="63">IF(N624="NA",K624,IF(N624&lt;20,IF(N624&gt;-5,IF(J624&gt;1200,M624,K624),"discordant"),"discordant"))</f>
        <v>1.8</v>
      </c>
      <c r="R624" s="36">
        <v>73</v>
      </c>
      <c r="S624" s="7">
        <v>2</v>
      </c>
      <c r="T624" s="36">
        <v>73</v>
      </c>
      <c r="U624" s="7">
        <v>2</v>
      </c>
      <c r="V624" s="36">
        <v>72.599999999999994</v>
      </c>
      <c r="W624" s="7">
        <v>1.8</v>
      </c>
      <c r="X624" s="37">
        <f t="shared" ref="X624:X670" si="64">100 - (100 *T624/V624)</f>
        <v>-0.55096418732783548</v>
      </c>
    </row>
    <row r="625" spans="1:24" x14ac:dyDescent="0.65">
      <c r="A625" s="33" t="s">
        <v>837</v>
      </c>
      <c r="B625" s="34">
        <v>0.64</v>
      </c>
      <c r="C625" s="7">
        <v>2.1000000000000001E-2</v>
      </c>
      <c r="D625" s="34">
        <v>8.004E-2</v>
      </c>
      <c r="E625" s="7">
        <v>9.8999999999999999E-4</v>
      </c>
      <c r="F625" s="34">
        <v>5.7299999999999997E-2</v>
      </c>
      <c r="G625" s="7">
        <v>1.8E-3</v>
      </c>
      <c r="H625" s="35">
        <v>501</v>
      </c>
      <c r="I625" s="7">
        <v>13</v>
      </c>
      <c r="J625" s="35">
        <v>496.3</v>
      </c>
      <c r="K625" s="7">
        <v>5.9</v>
      </c>
      <c r="L625" s="35">
        <v>503</v>
      </c>
      <c r="M625" s="7">
        <v>74</v>
      </c>
      <c r="N625" s="4" t="str">
        <f t="shared" si="60"/>
        <v>NA</v>
      </c>
      <c r="O625" s="4">
        <f t="shared" si="61"/>
        <v>0.93812375249501656</v>
      </c>
      <c r="P625" s="8">
        <f t="shared" si="62"/>
        <v>496.3</v>
      </c>
      <c r="Q625" s="8">
        <f t="shared" si="63"/>
        <v>5.9</v>
      </c>
      <c r="R625" s="36">
        <v>483.5</v>
      </c>
      <c r="S625" s="7">
        <v>6.6</v>
      </c>
      <c r="T625" s="36">
        <v>494.7</v>
      </c>
      <c r="U625" s="7">
        <v>6.4</v>
      </c>
      <c r="V625" s="36">
        <v>416</v>
      </c>
      <c r="W625" s="7">
        <v>35</v>
      </c>
      <c r="X625" s="37">
        <f t="shared" si="64"/>
        <v>-18.918269230769226</v>
      </c>
    </row>
    <row r="626" spans="1:24" x14ac:dyDescent="0.65">
      <c r="A626" s="33" t="s">
        <v>838</v>
      </c>
      <c r="B626" s="34">
        <v>0.79400000000000004</v>
      </c>
      <c r="C626" s="7">
        <v>2.8000000000000001E-2</v>
      </c>
      <c r="D626" s="34">
        <v>9.6799999999999997E-2</v>
      </c>
      <c r="E626" s="7">
        <v>1.1999999999999999E-3</v>
      </c>
      <c r="F626" s="34">
        <v>5.9299999999999999E-2</v>
      </c>
      <c r="G626" s="7">
        <v>2E-3</v>
      </c>
      <c r="H626" s="35">
        <v>592</v>
      </c>
      <c r="I626" s="7">
        <v>16</v>
      </c>
      <c r="J626" s="35">
        <v>595.79999999999995</v>
      </c>
      <c r="K626" s="7">
        <v>6.9</v>
      </c>
      <c r="L626" s="35">
        <v>560</v>
      </c>
      <c r="M626" s="7">
        <v>75</v>
      </c>
      <c r="N626" s="4">
        <f t="shared" si="60"/>
        <v>-6.3928571428571246</v>
      </c>
      <c r="O626" s="4">
        <f t="shared" si="61"/>
        <v>-0.64189189189187346</v>
      </c>
      <c r="P626" s="8" t="str">
        <f t="shared" si="62"/>
        <v>discordant</v>
      </c>
      <c r="Q626" s="8" t="str">
        <f t="shared" si="63"/>
        <v>discordant</v>
      </c>
      <c r="R626" s="36">
        <v>579.1</v>
      </c>
      <c r="S626" s="7">
        <v>9.1</v>
      </c>
      <c r="T626" s="36">
        <v>594.6</v>
      </c>
      <c r="U626" s="7">
        <v>7</v>
      </c>
      <c r="V626" s="36">
        <v>512</v>
      </c>
      <c r="W626" s="7">
        <v>42</v>
      </c>
      <c r="X626" s="37">
        <f t="shared" si="64"/>
        <v>-16.1328125</v>
      </c>
    </row>
    <row r="627" spans="1:24" x14ac:dyDescent="0.65">
      <c r="A627" s="33" t="s">
        <v>839</v>
      </c>
      <c r="B627" s="34">
        <v>0.45100000000000001</v>
      </c>
      <c r="C627" s="7">
        <v>0.02</v>
      </c>
      <c r="D627" s="34">
        <v>6.0089999999999998E-2</v>
      </c>
      <c r="E627" s="7">
        <v>8.0999999999999996E-4</v>
      </c>
      <c r="F627" s="34">
        <v>5.45E-2</v>
      </c>
      <c r="G627" s="7">
        <v>2.3E-3</v>
      </c>
      <c r="H627" s="35">
        <v>377</v>
      </c>
      <c r="I627" s="7">
        <v>14</v>
      </c>
      <c r="J627" s="35">
        <v>376.1</v>
      </c>
      <c r="K627" s="7">
        <v>4.9000000000000004</v>
      </c>
      <c r="L627" s="35">
        <v>373</v>
      </c>
      <c r="M627" s="7">
        <v>93</v>
      </c>
      <c r="N627" s="4" t="str">
        <f t="shared" si="60"/>
        <v>NA</v>
      </c>
      <c r="O627" s="4">
        <f t="shared" si="61"/>
        <v>0.23872679045092582</v>
      </c>
      <c r="P627" s="8">
        <f t="shared" si="62"/>
        <v>376.1</v>
      </c>
      <c r="Q627" s="8">
        <f t="shared" si="63"/>
        <v>4.9000000000000004</v>
      </c>
      <c r="R627" s="36">
        <v>371.2</v>
      </c>
      <c r="S627" s="7">
        <v>5.9</v>
      </c>
      <c r="T627" s="36">
        <v>375.6</v>
      </c>
      <c r="U627" s="7">
        <v>5.0999999999999996</v>
      </c>
      <c r="V627" s="36">
        <v>357</v>
      </c>
      <c r="W627" s="7">
        <v>16</v>
      </c>
      <c r="X627" s="37">
        <f t="shared" si="64"/>
        <v>-5.2100840336134411</v>
      </c>
    </row>
    <row r="628" spans="1:24" x14ac:dyDescent="0.65">
      <c r="A628" s="33" t="s">
        <v>840</v>
      </c>
      <c r="B628" s="34">
        <v>6.8</v>
      </c>
      <c r="C628" s="7">
        <v>0.12</v>
      </c>
      <c r="D628" s="34">
        <v>0.37669999999999998</v>
      </c>
      <c r="E628" s="7">
        <v>5.0000000000000001E-3</v>
      </c>
      <c r="F628" s="34">
        <v>0.13170000000000001</v>
      </c>
      <c r="G628" s="7">
        <v>2.5000000000000001E-3</v>
      </c>
      <c r="H628" s="35">
        <v>2085</v>
      </c>
      <c r="I628" s="7">
        <v>16</v>
      </c>
      <c r="J628" s="35">
        <v>2060</v>
      </c>
      <c r="K628" s="7">
        <v>24</v>
      </c>
      <c r="L628" s="35">
        <v>2116</v>
      </c>
      <c r="M628" s="7">
        <v>34</v>
      </c>
      <c r="N628" s="4">
        <f t="shared" si="60"/>
        <v>2.6465028355387545</v>
      </c>
      <c r="O628" s="4">
        <f t="shared" si="61"/>
        <v>1.1990407673860943</v>
      </c>
      <c r="P628" s="8">
        <f t="shared" si="62"/>
        <v>2116</v>
      </c>
      <c r="Q628" s="8">
        <f t="shared" si="63"/>
        <v>34</v>
      </c>
      <c r="R628" s="36">
        <v>2042</v>
      </c>
      <c r="S628" s="7">
        <v>24</v>
      </c>
      <c r="T628" s="36">
        <v>2049</v>
      </c>
      <c r="U628" s="7">
        <v>28</v>
      </c>
      <c r="V628" s="36">
        <v>2041</v>
      </c>
      <c r="W628" s="7">
        <v>27</v>
      </c>
      <c r="X628" s="37">
        <f t="shared" si="64"/>
        <v>-0.39196472317490816</v>
      </c>
    </row>
    <row r="629" spans="1:24" x14ac:dyDescent="0.65">
      <c r="A629" s="33" t="s">
        <v>841</v>
      </c>
      <c r="B629" s="34">
        <v>1.71</v>
      </c>
      <c r="C629" s="7">
        <v>6.9000000000000006E-2</v>
      </c>
      <c r="D629" s="34">
        <v>0.16850000000000001</v>
      </c>
      <c r="E629" s="7">
        <v>2.8E-3</v>
      </c>
      <c r="F629" s="34">
        <v>7.4200000000000002E-2</v>
      </c>
      <c r="G629" s="7">
        <v>3.0999999999999999E-3</v>
      </c>
      <c r="H629" s="35">
        <v>1009</v>
      </c>
      <c r="I629" s="7">
        <v>26</v>
      </c>
      <c r="J629" s="35">
        <v>1003</v>
      </c>
      <c r="K629" s="7">
        <v>15</v>
      </c>
      <c r="L629" s="35">
        <v>1021</v>
      </c>
      <c r="M629" s="7">
        <v>84</v>
      </c>
      <c r="N629" s="4">
        <f t="shared" si="60"/>
        <v>1.762977473065618</v>
      </c>
      <c r="O629" s="4">
        <f t="shared" si="61"/>
        <v>0.59464816650148578</v>
      </c>
      <c r="P629" s="8">
        <f t="shared" si="62"/>
        <v>1003</v>
      </c>
      <c r="Q629" s="8">
        <f t="shared" si="63"/>
        <v>15</v>
      </c>
      <c r="R629" s="36">
        <v>968</v>
      </c>
      <c r="S629" s="7">
        <v>19</v>
      </c>
      <c r="T629" s="36">
        <v>998</v>
      </c>
      <c r="U629" s="7">
        <v>17</v>
      </c>
      <c r="V629" s="36">
        <v>901</v>
      </c>
      <c r="W629" s="7">
        <v>48</v>
      </c>
      <c r="X629" s="37">
        <f t="shared" si="64"/>
        <v>-10.765815760266378</v>
      </c>
    </row>
    <row r="630" spans="1:24" x14ac:dyDescent="0.65">
      <c r="A630" s="33" t="s">
        <v>842</v>
      </c>
      <c r="B630" s="34">
        <v>11.5</v>
      </c>
      <c r="C630" s="7">
        <v>0.18</v>
      </c>
      <c r="D630" s="34">
        <v>0.47699999999999998</v>
      </c>
      <c r="E630" s="7">
        <v>6.1999999999999998E-3</v>
      </c>
      <c r="F630" s="34">
        <v>0.1762</v>
      </c>
      <c r="G630" s="7">
        <v>2.3999999999999998E-3</v>
      </c>
      <c r="H630" s="35">
        <v>2563</v>
      </c>
      <c r="I630" s="7">
        <v>15</v>
      </c>
      <c r="J630" s="35">
        <v>2514</v>
      </c>
      <c r="K630" s="7">
        <v>27</v>
      </c>
      <c r="L630" s="35">
        <v>2616</v>
      </c>
      <c r="M630" s="7">
        <v>23</v>
      </c>
      <c r="N630" s="4">
        <f t="shared" si="60"/>
        <v>3.8990825688073443</v>
      </c>
      <c r="O630" s="4">
        <f t="shared" si="61"/>
        <v>1.9118220834959061</v>
      </c>
      <c r="P630" s="8">
        <f t="shared" si="62"/>
        <v>2616</v>
      </c>
      <c r="Q630" s="8">
        <f t="shared" si="63"/>
        <v>23</v>
      </c>
      <c r="R630" s="36">
        <v>2506</v>
      </c>
      <c r="S630" s="7">
        <v>28</v>
      </c>
      <c r="T630" s="36">
        <v>2493</v>
      </c>
      <c r="U630" s="7">
        <v>33</v>
      </c>
      <c r="V630" s="36">
        <v>2525</v>
      </c>
      <c r="W630" s="7">
        <v>27</v>
      </c>
      <c r="X630" s="37">
        <f t="shared" si="64"/>
        <v>1.2673267326732685</v>
      </c>
    </row>
    <row r="631" spans="1:24" x14ac:dyDescent="0.65">
      <c r="A631" s="33" t="s">
        <v>843</v>
      </c>
      <c r="B631" s="34">
        <v>0.46899999999999997</v>
      </c>
      <c r="C631" s="7">
        <v>1.4999999999999999E-2</v>
      </c>
      <c r="D631" s="34">
        <v>6.2E-2</v>
      </c>
      <c r="E631" s="7">
        <v>1.2999999999999999E-3</v>
      </c>
      <c r="F631" s="34">
        <v>5.5500000000000001E-2</v>
      </c>
      <c r="G631" s="7">
        <v>1.6000000000000001E-3</v>
      </c>
      <c r="H631" s="35">
        <v>390</v>
      </c>
      <c r="I631" s="7">
        <v>10</v>
      </c>
      <c r="J631" s="35">
        <v>388</v>
      </c>
      <c r="K631" s="7">
        <v>7.8</v>
      </c>
      <c r="L631" s="35">
        <v>420</v>
      </c>
      <c r="M631" s="7">
        <v>64</v>
      </c>
      <c r="N631" s="4" t="str">
        <f t="shared" si="60"/>
        <v>NA</v>
      </c>
      <c r="O631" s="4">
        <f t="shared" si="61"/>
        <v>0.512820512820511</v>
      </c>
      <c r="P631" s="8">
        <f t="shared" si="62"/>
        <v>388</v>
      </c>
      <c r="Q631" s="8">
        <f t="shared" si="63"/>
        <v>7.8</v>
      </c>
      <c r="R631" s="36">
        <v>378.1</v>
      </c>
      <c r="S631" s="7">
        <v>7.9</v>
      </c>
      <c r="T631" s="36">
        <v>387.1</v>
      </c>
      <c r="U631" s="7">
        <v>8</v>
      </c>
      <c r="V631" s="36">
        <v>343</v>
      </c>
      <c r="W631" s="7">
        <v>27</v>
      </c>
      <c r="X631" s="37">
        <f t="shared" si="64"/>
        <v>-12.857142857142861</v>
      </c>
    </row>
    <row r="632" spans="1:24" x14ac:dyDescent="0.65">
      <c r="A632" s="33" t="s">
        <v>844</v>
      </c>
      <c r="B632" s="34">
        <v>0.55600000000000005</v>
      </c>
      <c r="C632" s="7">
        <v>5.7000000000000002E-2</v>
      </c>
      <c r="D632" s="34">
        <v>6.1100000000000002E-2</v>
      </c>
      <c r="E632" s="7">
        <v>2.0999999999999999E-3</v>
      </c>
      <c r="F632" s="34">
        <v>6.6500000000000004E-2</v>
      </c>
      <c r="G632" s="7">
        <v>5.1999999999999998E-3</v>
      </c>
      <c r="H632" s="35">
        <v>445</v>
      </c>
      <c r="I632" s="7">
        <v>36</v>
      </c>
      <c r="J632" s="35">
        <v>382</v>
      </c>
      <c r="K632" s="7">
        <v>12</v>
      </c>
      <c r="L632" s="35">
        <v>770</v>
      </c>
      <c r="M632" s="7">
        <v>160</v>
      </c>
      <c r="N632" s="4" t="str">
        <f t="shared" si="60"/>
        <v>NA</v>
      </c>
      <c r="O632" s="4">
        <f t="shared" si="61"/>
        <v>14.157303370786522</v>
      </c>
      <c r="P632" s="8">
        <f t="shared" si="62"/>
        <v>382</v>
      </c>
      <c r="Q632" s="8">
        <f t="shared" si="63"/>
        <v>12</v>
      </c>
      <c r="R632" s="36">
        <v>373</v>
      </c>
      <c r="S632" s="7">
        <v>12</v>
      </c>
      <c r="T632" s="36">
        <v>376</v>
      </c>
      <c r="U632" s="7">
        <v>11</v>
      </c>
      <c r="V632" s="36">
        <v>368</v>
      </c>
      <c r="W632" s="7">
        <v>22</v>
      </c>
      <c r="X632" s="37">
        <f t="shared" si="64"/>
        <v>-2.1739130434782652</v>
      </c>
    </row>
    <row r="633" spans="1:24" x14ac:dyDescent="0.65">
      <c r="A633" s="33" t="s">
        <v>845</v>
      </c>
      <c r="B633" s="34">
        <v>0.46400000000000002</v>
      </c>
      <c r="C633" s="7">
        <v>1.2E-2</v>
      </c>
      <c r="D633" s="34">
        <v>6.1870000000000001E-2</v>
      </c>
      <c r="E633" s="7">
        <v>9.7999999999999997E-4</v>
      </c>
      <c r="F633" s="34">
        <v>5.5100000000000003E-2</v>
      </c>
      <c r="G633" s="7">
        <v>1.1999999999999999E-3</v>
      </c>
      <c r="H633" s="35">
        <v>386.8</v>
      </c>
      <c r="I633" s="7">
        <v>8.4</v>
      </c>
      <c r="J633" s="35">
        <v>387</v>
      </c>
      <c r="K633" s="7">
        <v>5.9</v>
      </c>
      <c r="L633" s="35">
        <v>407</v>
      </c>
      <c r="M633" s="7">
        <v>48</v>
      </c>
      <c r="N633" s="4" t="str">
        <f t="shared" si="60"/>
        <v>NA</v>
      </c>
      <c r="O633" s="4">
        <f t="shared" si="61"/>
        <v>-5.1706308169599424E-2</v>
      </c>
      <c r="P633" s="8">
        <f t="shared" si="62"/>
        <v>387</v>
      </c>
      <c r="Q633" s="8">
        <f t="shared" si="63"/>
        <v>5.9</v>
      </c>
      <c r="R633" s="36">
        <v>377.2</v>
      </c>
      <c r="S633" s="7">
        <v>6.6</v>
      </c>
      <c r="T633" s="36">
        <v>386.2</v>
      </c>
      <c r="U633" s="7">
        <v>6</v>
      </c>
      <c r="V633" s="36">
        <v>339</v>
      </c>
      <c r="W633" s="7">
        <v>22</v>
      </c>
      <c r="X633" s="37">
        <f t="shared" si="64"/>
        <v>-13.923303834808266</v>
      </c>
    </row>
    <row r="634" spans="1:24" x14ac:dyDescent="0.65">
      <c r="A634" s="33" t="s">
        <v>846</v>
      </c>
      <c r="B634" s="34">
        <v>1.1319999999999999</v>
      </c>
      <c r="C634" s="7">
        <v>0.02</v>
      </c>
      <c r="D634" s="34">
        <v>0.1212</v>
      </c>
      <c r="E634" s="7">
        <v>1.4E-3</v>
      </c>
      <c r="F634" s="34">
        <v>6.9000000000000006E-2</v>
      </c>
      <c r="G634" s="7">
        <v>1.5E-3</v>
      </c>
      <c r="H634" s="35">
        <v>768.4</v>
      </c>
      <c r="I634" s="7">
        <v>9.6</v>
      </c>
      <c r="J634" s="35">
        <v>737.5</v>
      </c>
      <c r="K634" s="7">
        <v>7.9</v>
      </c>
      <c r="L634" s="35">
        <v>891</v>
      </c>
      <c r="M634" s="7">
        <v>45</v>
      </c>
      <c r="N634" s="4">
        <f t="shared" si="60"/>
        <v>17.227833894500563</v>
      </c>
      <c r="O634" s="4">
        <f t="shared" si="61"/>
        <v>4.0213430504945364</v>
      </c>
      <c r="P634" s="8">
        <f t="shared" si="62"/>
        <v>737.5</v>
      </c>
      <c r="Q634" s="8">
        <f t="shared" si="63"/>
        <v>7.9</v>
      </c>
      <c r="R634" s="36">
        <v>730</v>
      </c>
      <c r="S634" s="7">
        <v>7.6</v>
      </c>
      <c r="T634" s="36">
        <v>733.4</v>
      </c>
      <c r="U634" s="7">
        <v>8.5</v>
      </c>
      <c r="V634" s="36">
        <v>728.4</v>
      </c>
      <c r="W634" s="7">
        <v>9.9</v>
      </c>
      <c r="X634" s="37">
        <f t="shared" si="64"/>
        <v>-0.68643602416254623</v>
      </c>
    </row>
    <row r="635" spans="1:24" x14ac:dyDescent="0.65">
      <c r="A635" s="33" t="s">
        <v>847</v>
      </c>
      <c r="B635" s="34">
        <v>4.49</v>
      </c>
      <c r="C635" s="7">
        <v>0.11</v>
      </c>
      <c r="D635" s="34">
        <v>0.29480000000000001</v>
      </c>
      <c r="E635" s="7">
        <v>5.5999999999999999E-3</v>
      </c>
      <c r="F635" s="34">
        <v>0.1113</v>
      </c>
      <c r="G635" s="7">
        <v>2.5000000000000001E-3</v>
      </c>
      <c r="H635" s="35">
        <v>1727</v>
      </c>
      <c r="I635" s="7">
        <v>21</v>
      </c>
      <c r="J635" s="35">
        <v>1665</v>
      </c>
      <c r="K635" s="7">
        <v>28</v>
      </c>
      <c r="L635" s="35">
        <v>1816</v>
      </c>
      <c r="M635" s="7">
        <v>41</v>
      </c>
      <c r="N635" s="4">
        <f t="shared" si="60"/>
        <v>8.3149779735682756</v>
      </c>
      <c r="O635" s="4">
        <f t="shared" si="61"/>
        <v>3.5900405327156903</v>
      </c>
      <c r="P635" s="8">
        <f t="shared" si="62"/>
        <v>1816</v>
      </c>
      <c r="Q635" s="8">
        <f t="shared" si="63"/>
        <v>41</v>
      </c>
      <c r="R635" s="36">
        <v>1646</v>
      </c>
      <c r="S635" s="7">
        <v>28</v>
      </c>
      <c r="T635" s="36">
        <v>1649</v>
      </c>
      <c r="U635" s="7">
        <v>32</v>
      </c>
      <c r="V635" s="36">
        <v>1652</v>
      </c>
      <c r="W635" s="7">
        <v>25</v>
      </c>
      <c r="X635" s="37">
        <f t="shared" si="64"/>
        <v>0.18159806295399505</v>
      </c>
    </row>
    <row r="636" spans="1:24" x14ac:dyDescent="0.65">
      <c r="A636" s="33" t="s">
        <v>848</v>
      </c>
      <c r="B636" s="34">
        <v>11.36</v>
      </c>
      <c r="C636" s="7">
        <v>0.28000000000000003</v>
      </c>
      <c r="D636" s="34">
        <v>0.46100000000000002</v>
      </c>
      <c r="E636" s="7">
        <v>0.01</v>
      </c>
      <c r="F636" s="34">
        <v>0.18079999999999999</v>
      </c>
      <c r="G636" s="7">
        <v>3.0000000000000001E-3</v>
      </c>
      <c r="H636" s="35">
        <v>2551</v>
      </c>
      <c r="I636" s="7">
        <v>23</v>
      </c>
      <c r="J636" s="35">
        <v>2444</v>
      </c>
      <c r="K636" s="7">
        <v>44</v>
      </c>
      <c r="L636" s="35">
        <v>2658</v>
      </c>
      <c r="M636" s="7">
        <v>28</v>
      </c>
      <c r="N636" s="4">
        <f t="shared" si="60"/>
        <v>8.0511662904439447</v>
      </c>
      <c r="O636" s="4">
        <f t="shared" si="61"/>
        <v>4.19443355546845</v>
      </c>
      <c r="P636" s="8">
        <f t="shared" si="62"/>
        <v>2658</v>
      </c>
      <c r="Q636" s="8">
        <f t="shared" si="63"/>
        <v>28</v>
      </c>
      <c r="R636" s="36">
        <v>2412</v>
      </c>
      <c r="S636" s="7">
        <v>42</v>
      </c>
      <c r="T636" s="36">
        <v>2396</v>
      </c>
      <c r="U636" s="7">
        <v>52</v>
      </c>
      <c r="V636" s="36">
        <v>2431</v>
      </c>
      <c r="W636" s="7">
        <v>36</v>
      </c>
      <c r="X636" s="37">
        <f t="shared" si="64"/>
        <v>1.4397367338543745</v>
      </c>
    </row>
    <row r="637" spans="1:24" x14ac:dyDescent="0.65">
      <c r="A637" s="33" t="s">
        <v>849</v>
      </c>
      <c r="B637" s="34">
        <v>0.72399999999999998</v>
      </c>
      <c r="C637" s="7">
        <v>2.7E-2</v>
      </c>
      <c r="D637" s="34">
        <v>9.0399999999999994E-2</v>
      </c>
      <c r="E637" s="7">
        <v>2.2000000000000001E-3</v>
      </c>
      <c r="F637" s="34">
        <v>5.8799999999999998E-2</v>
      </c>
      <c r="G637" s="7">
        <v>2E-3</v>
      </c>
      <c r="H637" s="35">
        <v>551</v>
      </c>
      <c r="I637" s="7">
        <v>16</v>
      </c>
      <c r="J637" s="35">
        <v>558</v>
      </c>
      <c r="K637" s="7">
        <v>13</v>
      </c>
      <c r="L637" s="35">
        <v>541</v>
      </c>
      <c r="M637" s="7">
        <v>75</v>
      </c>
      <c r="N637" s="4">
        <f t="shared" si="60"/>
        <v>-3.1423290203327241</v>
      </c>
      <c r="O637" s="4">
        <f t="shared" si="61"/>
        <v>-1.27041742286751</v>
      </c>
      <c r="P637" s="8">
        <f t="shared" si="62"/>
        <v>558</v>
      </c>
      <c r="Q637" s="8">
        <f t="shared" si="63"/>
        <v>13</v>
      </c>
      <c r="R637" s="36">
        <v>535</v>
      </c>
      <c r="S637" s="7">
        <v>12</v>
      </c>
      <c r="T637" s="36">
        <v>556</v>
      </c>
      <c r="U637" s="7">
        <v>13</v>
      </c>
      <c r="V637" s="36">
        <v>459</v>
      </c>
      <c r="W637" s="7">
        <v>39</v>
      </c>
      <c r="X637" s="37">
        <f t="shared" si="64"/>
        <v>-21.132897603485844</v>
      </c>
    </row>
    <row r="638" spans="1:24" x14ac:dyDescent="0.65">
      <c r="A638" s="33" t="s">
        <v>850</v>
      </c>
      <c r="B638" s="34">
        <v>0.93400000000000005</v>
      </c>
      <c r="C638" s="7">
        <v>2.8000000000000001E-2</v>
      </c>
      <c r="D638" s="34">
        <v>0.1089</v>
      </c>
      <c r="E638" s="7">
        <v>1.1999999999999999E-3</v>
      </c>
      <c r="F638" s="34">
        <v>6.2799999999999995E-2</v>
      </c>
      <c r="G638" s="7">
        <v>1.9E-3</v>
      </c>
      <c r="H638" s="35">
        <v>668</v>
      </c>
      <c r="I638" s="7">
        <v>15</v>
      </c>
      <c r="J638" s="35">
        <v>666.5</v>
      </c>
      <c r="K638" s="7">
        <v>6.7</v>
      </c>
      <c r="L638" s="35">
        <v>688</v>
      </c>
      <c r="M638" s="7">
        <v>65</v>
      </c>
      <c r="N638" s="4">
        <f t="shared" si="60"/>
        <v>3.125</v>
      </c>
      <c r="O638" s="4">
        <f t="shared" si="61"/>
        <v>0.22455089820358864</v>
      </c>
      <c r="P638" s="8">
        <f t="shared" si="62"/>
        <v>666.5</v>
      </c>
      <c r="Q638" s="8">
        <f t="shared" si="63"/>
        <v>6.7</v>
      </c>
      <c r="R638" s="36">
        <v>645.6</v>
      </c>
      <c r="S638" s="7">
        <v>8.6</v>
      </c>
      <c r="T638" s="36">
        <v>664.4</v>
      </c>
      <c r="U638" s="7">
        <v>6.9</v>
      </c>
      <c r="V638" s="36">
        <v>588</v>
      </c>
      <c r="W638" s="7">
        <v>34</v>
      </c>
      <c r="X638" s="37">
        <f t="shared" si="64"/>
        <v>-12.993197278911566</v>
      </c>
    </row>
    <row r="639" spans="1:24" x14ac:dyDescent="0.65">
      <c r="A639" s="33" t="s">
        <v>851</v>
      </c>
      <c r="B639" s="34">
        <v>0.83499999999999996</v>
      </c>
      <c r="C639" s="7">
        <v>4.7E-2</v>
      </c>
      <c r="D639" s="34">
        <v>9.7699999999999995E-2</v>
      </c>
      <c r="E639" s="7">
        <v>1.6999999999999999E-3</v>
      </c>
      <c r="F639" s="34">
        <v>6.2300000000000001E-2</v>
      </c>
      <c r="G639" s="7">
        <v>3.7000000000000002E-3</v>
      </c>
      <c r="H639" s="35">
        <v>613</v>
      </c>
      <c r="I639" s="7">
        <v>26</v>
      </c>
      <c r="J639" s="35">
        <v>601</v>
      </c>
      <c r="K639" s="7">
        <v>9.6999999999999993</v>
      </c>
      <c r="L639" s="35">
        <v>640</v>
      </c>
      <c r="M639" s="7">
        <v>120</v>
      </c>
      <c r="N639" s="4">
        <f t="shared" si="60"/>
        <v>6.09375</v>
      </c>
      <c r="O639" s="4">
        <f t="shared" si="61"/>
        <v>1.9575856443719459</v>
      </c>
      <c r="P639" s="8">
        <f t="shared" si="62"/>
        <v>601</v>
      </c>
      <c r="Q639" s="8">
        <f t="shared" si="63"/>
        <v>9.6999999999999993</v>
      </c>
      <c r="R639" s="36">
        <v>585</v>
      </c>
      <c r="S639" s="7">
        <v>11</v>
      </c>
      <c r="T639" s="36">
        <v>598</v>
      </c>
      <c r="U639" s="7">
        <v>11</v>
      </c>
      <c r="V639" s="36">
        <v>536</v>
      </c>
      <c r="W639" s="7">
        <v>36</v>
      </c>
      <c r="X639" s="37">
        <f t="shared" si="64"/>
        <v>-11.567164179104481</v>
      </c>
    </row>
    <row r="640" spans="1:24" x14ac:dyDescent="0.65">
      <c r="A640" s="33" t="s">
        <v>852</v>
      </c>
      <c r="B640" s="34">
        <v>0.503</v>
      </c>
      <c r="C640" s="7">
        <v>1.4999999999999999E-2</v>
      </c>
      <c r="D640" s="34">
        <v>6.7419999999999994E-2</v>
      </c>
      <c r="E640" s="7">
        <v>9.8999999999999999E-4</v>
      </c>
      <c r="F640" s="34">
        <v>5.4199999999999998E-2</v>
      </c>
      <c r="G640" s="7">
        <v>1.8E-3</v>
      </c>
      <c r="H640" s="35">
        <v>413</v>
      </c>
      <c r="I640" s="7">
        <v>10</v>
      </c>
      <c r="J640" s="35">
        <v>420.6</v>
      </c>
      <c r="K640" s="7">
        <v>6</v>
      </c>
      <c r="L640" s="35">
        <v>363</v>
      </c>
      <c r="M640" s="7">
        <v>75</v>
      </c>
      <c r="N640" s="4" t="str">
        <f t="shared" si="60"/>
        <v>NA</v>
      </c>
      <c r="O640" s="4">
        <f t="shared" si="61"/>
        <v>-1.8401937046004804</v>
      </c>
      <c r="P640" s="8">
        <f t="shared" si="62"/>
        <v>420.6</v>
      </c>
      <c r="Q640" s="8">
        <f t="shared" si="63"/>
        <v>6</v>
      </c>
      <c r="R640" s="36">
        <v>409</v>
      </c>
      <c r="S640" s="7">
        <v>6.8</v>
      </c>
      <c r="T640" s="36">
        <v>420.2</v>
      </c>
      <c r="U640" s="7">
        <v>6.3</v>
      </c>
      <c r="V640" s="36">
        <v>345</v>
      </c>
      <c r="W640" s="7">
        <v>33</v>
      </c>
      <c r="X640" s="37">
        <f t="shared" si="64"/>
        <v>-21.79710144927536</v>
      </c>
    </row>
    <row r="641" spans="1:24" x14ac:dyDescent="0.65">
      <c r="A641" s="33" t="s">
        <v>853</v>
      </c>
      <c r="B641" s="34">
        <v>0.83199999999999996</v>
      </c>
      <c r="C641" s="7">
        <v>4.2000000000000003E-2</v>
      </c>
      <c r="D641" s="34">
        <v>0.1004</v>
      </c>
      <c r="E641" s="7">
        <v>2.5999999999999999E-3</v>
      </c>
      <c r="F641" s="34">
        <v>6.0400000000000002E-2</v>
      </c>
      <c r="G641" s="7">
        <v>2.3999999999999998E-3</v>
      </c>
      <c r="H641" s="35">
        <v>612</v>
      </c>
      <c r="I641" s="7">
        <v>23</v>
      </c>
      <c r="J641" s="35">
        <v>617</v>
      </c>
      <c r="K641" s="7">
        <v>15</v>
      </c>
      <c r="L641" s="35">
        <v>592</v>
      </c>
      <c r="M641" s="7">
        <v>86</v>
      </c>
      <c r="N641" s="4">
        <f t="shared" si="60"/>
        <v>-4.2229729729729684</v>
      </c>
      <c r="O641" s="4">
        <f t="shared" si="61"/>
        <v>-0.81699346405228823</v>
      </c>
      <c r="P641" s="8">
        <f t="shared" si="62"/>
        <v>617</v>
      </c>
      <c r="Q641" s="8">
        <f t="shared" si="63"/>
        <v>15</v>
      </c>
      <c r="R641" s="36">
        <v>597</v>
      </c>
      <c r="S641" s="7">
        <v>15</v>
      </c>
      <c r="T641" s="36">
        <v>615</v>
      </c>
      <c r="U641" s="7">
        <v>15</v>
      </c>
      <c r="V641" s="36">
        <v>517</v>
      </c>
      <c r="W641" s="7">
        <v>40</v>
      </c>
      <c r="X641" s="37">
        <f t="shared" si="64"/>
        <v>-18.955512572533848</v>
      </c>
    </row>
    <row r="642" spans="1:24" x14ac:dyDescent="0.65">
      <c r="A642" s="33" t="s">
        <v>854</v>
      </c>
      <c r="B642" s="34">
        <v>0.67400000000000004</v>
      </c>
      <c r="C642" s="7">
        <v>3.5000000000000003E-2</v>
      </c>
      <c r="D642" s="34">
        <v>8.1000000000000003E-2</v>
      </c>
      <c r="E642" s="7">
        <v>1.2999999999999999E-3</v>
      </c>
      <c r="F642" s="34">
        <v>5.9900000000000002E-2</v>
      </c>
      <c r="G642" s="7">
        <v>3.0999999999999999E-3</v>
      </c>
      <c r="H642" s="35">
        <v>521</v>
      </c>
      <c r="I642" s="7">
        <v>21</v>
      </c>
      <c r="J642" s="35">
        <v>502.3</v>
      </c>
      <c r="K642" s="7">
        <v>7.5</v>
      </c>
      <c r="L642" s="35">
        <v>560</v>
      </c>
      <c r="M642" s="7">
        <v>110</v>
      </c>
      <c r="N642" s="4">
        <f t="shared" si="60"/>
        <v>10.303571428571431</v>
      </c>
      <c r="O642" s="4">
        <f t="shared" si="61"/>
        <v>3.5892514395393533</v>
      </c>
      <c r="P642" s="8">
        <f t="shared" si="62"/>
        <v>502.3</v>
      </c>
      <c r="Q642" s="8">
        <f t="shared" si="63"/>
        <v>7.5</v>
      </c>
      <c r="R642" s="36">
        <v>489.5</v>
      </c>
      <c r="S642" s="7">
        <v>8.9</v>
      </c>
      <c r="T642" s="36">
        <v>499.5</v>
      </c>
      <c r="U642" s="7">
        <v>7.9</v>
      </c>
      <c r="V642" s="36">
        <v>430</v>
      </c>
      <c r="W642" s="7">
        <v>35</v>
      </c>
      <c r="X642" s="37">
        <f t="shared" si="64"/>
        <v>-16.162790697674424</v>
      </c>
    </row>
    <row r="643" spans="1:24" x14ac:dyDescent="0.65">
      <c r="A643" s="33" t="s">
        <v>855</v>
      </c>
      <c r="B643" s="34">
        <v>0.313</v>
      </c>
      <c r="C643" s="7">
        <v>8.5999999999999993E-2</v>
      </c>
      <c r="D643" s="34">
        <v>3.2000000000000001E-2</v>
      </c>
      <c r="E643" s="7">
        <v>2.3E-3</v>
      </c>
      <c r="F643" s="34">
        <v>7.4999999999999997E-2</v>
      </c>
      <c r="G643" s="7">
        <v>2.5999999999999999E-2</v>
      </c>
      <c r="H643" s="35">
        <v>254</v>
      </c>
      <c r="I643" s="7">
        <v>64</v>
      </c>
      <c r="J643" s="35">
        <v>203</v>
      </c>
      <c r="K643" s="7">
        <v>14</v>
      </c>
      <c r="L643" s="35">
        <v>420</v>
      </c>
      <c r="M643" s="7">
        <v>530</v>
      </c>
      <c r="N643" s="4" t="str">
        <f t="shared" si="60"/>
        <v>NA</v>
      </c>
      <c r="O643" s="4">
        <f t="shared" si="61"/>
        <v>20.078740157480311</v>
      </c>
      <c r="P643" s="8">
        <f t="shared" si="62"/>
        <v>203</v>
      </c>
      <c r="Q643" s="8">
        <f t="shared" si="63"/>
        <v>14</v>
      </c>
      <c r="R643" s="36">
        <v>198</v>
      </c>
      <c r="S643" s="7">
        <v>17</v>
      </c>
      <c r="T643" s="36">
        <v>198</v>
      </c>
      <c r="U643" s="7">
        <v>17</v>
      </c>
      <c r="V643" s="36">
        <v>202</v>
      </c>
      <c r="W643" s="7">
        <v>15</v>
      </c>
      <c r="X643" s="37">
        <f t="shared" si="64"/>
        <v>1.9801980198019749</v>
      </c>
    </row>
    <row r="644" spans="1:24" x14ac:dyDescent="0.65">
      <c r="A644" s="33" t="s">
        <v>856</v>
      </c>
      <c r="B644" s="34">
        <v>0.82799999999999996</v>
      </c>
      <c r="C644" s="7">
        <v>2.1000000000000001E-2</v>
      </c>
      <c r="D644" s="34">
        <v>9.8199999999999996E-2</v>
      </c>
      <c r="E644" s="7">
        <v>1.1999999999999999E-3</v>
      </c>
      <c r="F644" s="34">
        <v>6.0600000000000001E-2</v>
      </c>
      <c r="G644" s="7">
        <v>1.4E-3</v>
      </c>
      <c r="H644" s="35">
        <v>612</v>
      </c>
      <c r="I644" s="7">
        <v>12</v>
      </c>
      <c r="J644" s="35">
        <v>604</v>
      </c>
      <c r="K644" s="7">
        <v>6.9</v>
      </c>
      <c r="L644" s="35">
        <v>616</v>
      </c>
      <c r="M644" s="7">
        <v>52</v>
      </c>
      <c r="N644" s="4">
        <f t="shared" si="60"/>
        <v>1.9480519480519547</v>
      </c>
      <c r="O644" s="4">
        <f t="shared" si="61"/>
        <v>1.3071895424836555</v>
      </c>
      <c r="P644" s="8">
        <f t="shared" si="62"/>
        <v>604</v>
      </c>
      <c r="Q644" s="8">
        <f t="shared" si="63"/>
        <v>6.9</v>
      </c>
      <c r="R644" s="36">
        <v>591.6</v>
      </c>
      <c r="S644" s="7">
        <v>8.5</v>
      </c>
      <c r="T644" s="36">
        <v>602.1</v>
      </c>
      <c r="U644" s="7">
        <v>7.1</v>
      </c>
      <c r="V644" s="36">
        <v>550</v>
      </c>
      <c r="W644" s="7">
        <v>28</v>
      </c>
      <c r="X644" s="37">
        <f t="shared" si="64"/>
        <v>-9.4727272727272691</v>
      </c>
    </row>
    <row r="645" spans="1:24" x14ac:dyDescent="0.65">
      <c r="A645" s="33" t="s">
        <v>857</v>
      </c>
      <c r="B645" s="34">
        <v>11.04</v>
      </c>
      <c r="C645" s="7">
        <v>0.33</v>
      </c>
      <c r="D645" s="34">
        <v>0.44750000000000001</v>
      </c>
      <c r="E645" s="7">
        <v>9.7999999999999997E-3</v>
      </c>
      <c r="F645" s="34">
        <v>0.1764</v>
      </c>
      <c r="G645" s="7">
        <v>4.3E-3</v>
      </c>
      <c r="H645" s="35">
        <v>2523</v>
      </c>
      <c r="I645" s="7">
        <v>27</v>
      </c>
      <c r="J645" s="35">
        <v>2383</v>
      </c>
      <c r="K645" s="7">
        <v>44</v>
      </c>
      <c r="L645" s="35">
        <v>2614</v>
      </c>
      <c r="M645" s="7">
        <v>42</v>
      </c>
      <c r="N645" s="4">
        <f t="shared" si="60"/>
        <v>8.8370313695485834</v>
      </c>
      <c r="O645" s="4">
        <f t="shared" si="61"/>
        <v>5.5489496630994779</v>
      </c>
      <c r="P645" s="8">
        <f t="shared" si="62"/>
        <v>2614</v>
      </c>
      <c r="Q645" s="8">
        <f t="shared" si="63"/>
        <v>42</v>
      </c>
      <c r="R645" s="36">
        <v>2360</v>
      </c>
      <c r="S645" s="7">
        <v>49</v>
      </c>
      <c r="T645" s="36">
        <v>2327</v>
      </c>
      <c r="U645" s="7">
        <v>54</v>
      </c>
      <c r="V645" s="36">
        <v>2382</v>
      </c>
      <c r="W645" s="7">
        <v>44</v>
      </c>
      <c r="X645" s="37">
        <f t="shared" si="64"/>
        <v>2.3089840470193082</v>
      </c>
    </row>
    <row r="646" spans="1:24" x14ac:dyDescent="0.65">
      <c r="A646" s="33" t="s">
        <v>858</v>
      </c>
      <c r="B646" s="34">
        <v>9.76</v>
      </c>
      <c r="C646" s="7">
        <v>0.26</v>
      </c>
      <c r="D646" s="34">
        <v>0.41899999999999998</v>
      </c>
      <c r="E646" s="7">
        <v>1.0999999999999999E-2</v>
      </c>
      <c r="F646" s="34">
        <v>0.16739999999999999</v>
      </c>
      <c r="G646" s="7">
        <v>2.5000000000000001E-3</v>
      </c>
      <c r="H646" s="35">
        <v>2409</v>
      </c>
      <c r="I646" s="7">
        <v>24</v>
      </c>
      <c r="J646" s="35">
        <v>2256</v>
      </c>
      <c r="K646" s="7">
        <v>48</v>
      </c>
      <c r="L646" s="35">
        <v>2537</v>
      </c>
      <c r="M646" s="7">
        <v>22</v>
      </c>
      <c r="N646" s="4">
        <f t="shared" si="60"/>
        <v>11.07607410327158</v>
      </c>
      <c r="O646" s="4">
        <f t="shared" si="61"/>
        <v>6.3511830635118258</v>
      </c>
      <c r="P646" s="8">
        <f t="shared" si="62"/>
        <v>2537</v>
      </c>
      <c r="Q646" s="8">
        <f t="shared" si="63"/>
        <v>22</v>
      </c>
      <c r="R646" s="36">
        <v>2237</v>
      </c>
      <c r="S646" s="7">
        <v>55</v>
      </c>
      <c r="T646" s="36">
        <v>2203</v>
      </c>
      <c r="U646" s="7">
        <v>58</v>
      </c>
      <c r="V646" s="36">
        <v>2268</v>
      </c>
      <c r="W646" s="7">
        <v>51</v>
      </c>
      <c r="X646" s="37">
        <f t="shared" si="64"/>
        <v>2.8659611992945315</v>
      </c>
    </row>
    <row r="647" spans="1:24" x14ac:dyDescent="0.65">
      <c r="A647" s="33" t="s">
        <v>859</v>
      </c>
      <c r="B647" s="34">
        <v>7.1890000000000001</v>
      </c>
      <c r="C647" s="7">
        <v>9.7000000000000003E-2</v>
      </c>
      <c r="D647" s="34">
        <v>0.3926</v>
      </c>
      <c r="E647" s="7">
        <v>4.3E-3</v>
      </c>
      <c r="F647" s="34">
        <v>0.13289999999999999</v>
      </c>
      <c r="G647" s="7">
        <v>1.6000000000000001E-3</v>
      </c>
      <c r="H647" s="35">
        <v>2134</v>
      </c>
      <c r="I647" s="7">
        <v>12</v>
      </c>
      <c r="J647" s="35">
        <v>2134</v>
      </c>
      <c r="K647" s="7">
        <v>20</v>
      </c>
      <c r="L647" s="35">
        <v>2135</v>
      </c>
      <c r="M647" s="7">
        <v>22</v>
      </c>
      <c r="N647" s="4">
        <f t="shared" si="60"/>
        <v>4.6838407494149692E-2</v>
      </c>
      <c r="O647" s="4">
        <f t="shared" si="61"/>
        <v>0</v>
      </c>
      <c r="P647" s="8">
        <f t="shared" si="62"/>
        <v>2135</v>
      </c>
      <c r="Q647" s="8">
        <f t="shared" si="63"/>
        <v>22</v>
      </c>
      <c r="R647" s="36">
        <v>2115</v>
      </c>
      <c r="S647" s="7">
        <v>17</v>
      </c>
      <c r="T647" s="36">
        <v>2129</v>
      </c>
      <c r="U647" s="7">
        <v>22</v>
      </c>
      <c r="V647" s="36">
        <v>2103</v>
      </c>
      <c r="W647" s="7">
        <v>19</v>
      </c>
      <c r="X647" s="37">
        <f t="shared" si="64"/>
        <v>-1.23632905373276</v>
      </c>
    </row>
    <row r="648" spans="1:24" x14ac:dyDescent="0.65">
      <c r="A648" s="33" t="s">
        <v>860</v>
      </c>
      <c r="B648" s="34">
        <v>0.98</v>
      </c>
      <c r="C648" s="7">
        <v>3.1E-2</v>
      </c>
      <c r="D648" s="34">
        <v>0.1094</v>
      </c>
      <c r="E648" s="7">
        <v>1.2999999999999999E-3</v>
      </c>
      <c r="F648" s="34">
        <v>6.5699999999999995E-2</v>
      </c>
      <c r="G648" s="7">
        <v>2.3E-3</v>
      </c>
      <c r="H648" s="35">
        <v>692</v>
      </c>
      <c r="I648" s="7">
        <v>16</v>
      </c>
      <c r="J648" s="35">
        <v>669.3</v>
      </c>
      <c r="K648" s="7">
        <v>7.3</v>
      </c>
      <c r="L648" s="35">
        <v>778</v>
      </c>
      <c r="M648" s="7">
        <v>74</v>
      </c>
      <c r="N648" s="4">
        <f t="shared" si="60"/>
        <v>13.971722365038559</v>
      </c>
      <c r="O648" s="4">
        <f t="shared" si="61"/>
        <v>3.2803468208092426</v>
      </c>
      <c r="P648" s="8">
        <f t="shared" si="62"/>
        <v>669.3</v>
      </c>
      <c r="Q648" s="8">
        <f t="shared" si="63"/>
        <v>7.3</v>
      </c>
      <c r="R648" s="36">
        <v>653.20000000000005</v>
      </c>
      <c r="S648" s="7">
        <v>8</v>
      </c>
      <c r="T648" s="36">
        <v>665</v>
      </c>
      <c r="U648" s="7">
        <v>7.6</v>
      </c>
      <c r="V648" s="36">
        <v>631</v>
      </c>
      <c r="W648" s="7">
        <v>22</v>
      </c>
      <c r="X648" s="37">
        <f t="shared" si="64"/>
        <v>-5.388272583201271</v>
      </c>
    </row>
    <row r="649" spans="1:24" x14ac:dyDescent="0.65">
      <c r="A649" s="33" t="s">
        <v>861</v>
      </c>
      <c r="B649" s="34">
        <v>0.375</v>
      </c>
      <c r="C649" s="7">
        <v>0.01</v>
      </c>
      <c r="D649" s="34">
        <v>5.2139999999999999E-2</v>
      </c>
      <c r="E649" s="7">
        <v>6.0999999999999997E-4</v>
      </c>
      <c r="F649" s="34">
        <v>5.2299999999999999E-2</v>
      </c>
      <c r="G649" s="7">
        <v>1.4E-3</v>
      </c>
      <c r="H649" s="35">
        <v>323.3</v>
      </c>
      <c r="I649" s="7">
        <v>7.5</v>
      </c>
      <c r="J649" s="35">
        <v>327.7</v>
      </c>
      <c r="K649" s="7">
        <v>3.7</v>
      </c>
      <c r="L649" s="35">
        <v>288</v>
      </c>
      <c r="M649" s="7">
        <v>60</v>
      </c>
      <c r="N649" s="4" t="str">
        <f t="shared" si="60"/>
        <v>NA</v>
      </c>
      <c r="O649" s="4">
        <f t="shared" si="61"/>
        <v>-1.3609650479430826</v>
      </c>
      <c r="P649" s="8">
        <f t="shared" si="62"/>
        <v>327.7</v>
      </c>
      <c r="Q649" s="8">
        <f t="shared" si="63"/>
        <v>3.7</v>
      </c>
      <c r="R649" s="36">
        <v>318.60000000000002</v>
      </c>
      <c r="S649" s="7">
        <v>3.8</v>
      </c>
      <c r="T649" s="36">
        <v>327.3</v>
      </c>
      <c r="U649" s="7">
        <v>3.8</v>
      </c>
      <c r="V649" s="36">
        <v>259</v>
      </c>
      <c r="W649" s="7">
        <v>27</v>
      </c>
      <c r="X649" s="37">
        <f t="shared" si="64"/>
        <v>-26.370656370656377</v>
      </c>
    </row>
    <row r="650" spans="1:24" x14ac:dyDescent="0.65">
      <c r="A650" s="33" t="s">
        <v>862</v>
      </c>
      <c r="B650" s="34">
        <v>1.714</v>
      </c>
      <c r="C650" s="7">
        <v>5.7000000000000002E-2</v>
      </c>
      <c r="D650" s="34">
        <v>0.16750000000000001</v>
      </c>
      <c r="E650" s="7">
        <v>3.0000000000000001E-3</v>
      </c>
      <c r="F650" s="34">
        <v>7.4399999999999994E-2</v>
      </c>
      <c r="G650" s="7">
        <v>2.5000000000000001E-3</v>
      </c>
      <c r="H650" s="35">
        <v>1011</v>
      </c>
      <c r="I650" s="7">
        <v>21</v>
      </c>
      <c r="J650" s="35">
        <v>998</v>
      </c>
      <c r="K650" s="7">
        <v>16</v>
      </c>
      <c r="L650" s="35">
        <v>1038</v>
      </c>
      <c r="M650" s="7">
        <v>66</v>
      </c>
      <c r="N650" s="4">
        <f t="shared" si="60"/>
        <v>3.8535645472061617</v>
      </c>
      <c r="O650" s="4">
        <f t="shared" si="61"/>
        <v>1.2858555885262177</v>
      </c>
      <c r="P650" s="8">
        <f t="shared" si="62"/>
        <v>998</v>
      </c>
      <c r="Q650" s="8">
        <f t="shared" si="63"/>
        <v>16</v>
      </c>
      <c r="R650" s="36">
        <v>970</v>
      </c>
      <c r="S650" s="7">
        <v>16</v>
      </c>
      <c r="T650" s="36">
        <v>993</v>
      </c>
      <c r="U650" s="7">
        <v>17</v>
      </c>
      <c r="V650" s="36">
        <v>921</v>
      </c>
      <c r="W650" s="7">
        <v>32</v>
      </c>
      <c r="X650" s="37">
        <f t="shared" si="64"/>
        <v>-7.8175895765472347</v>
      </c>
    </row>
    <row r="651" spans="1:24" x14ac:dyDescent="0.65">
      <c r="A651" s="33" t="s">
        <v>863</v>
      </c>
      <c r="B651" s="34">
        <v>1.8979999999999999</v>
      </c>
      <c r="C651" s="7">
        <v>8.5000000000000006E-2</v>
      </c>
      <c r="D651" s="34">
        <v>0.1777</v>
      </c>
      <c r="E651" s="7">
        <v>2.5999999999999999E-3</v>
      </c>
      <c r="F651" s="34">
        <v>7.7899999999999997E-2</v>
      </c>
      <c r="G651" s="7">
        <v>3.0000000000000001E-3</v>
      </c>
      <c r="H651" s="35">
        <v>1077</v>
      </c>
      <c r="I651" s="7">
        <v>29</v>
      </c>
      <c r="J651" s="35">
        <v>1054</v>
      </c>
      <c r="K651" s="7">
        <v>14</v>
      </c>
      <c r="L651" s="35">
        <v>1129</v>
      </c>
      <c r="M651" s="7">
        <v>74</v>
      </c>
      <c r="N651" s="4">
        <f t="shared" si="60"/>
        <v>6.643046944198403</v>
      </c>
      <c r="O651" s="4">
        <f t="shared" si="61"/>
        <v>2.1355617455895981</v>
      </c>
      <c r="P651" s="8">
        <f t="shared" si="62"/>
        <v>1054</v>
      </c>
      <c r="Q651" s="8">
        <f t="shared" si="63"/>
        <v>14</v>
      </c>
      <c r="R651" s="36">
        <v>1032</v>
      </c>
      <c r="S651" s="7">
        <v>19</v>
      </c>
      <c r="T651" s="36">
        <v>1044</v>
      </c>
      <c r="U651" s="7">
        <v>17</v>
      </c>
      <c r="V651" s="36">
        <v>1019</v>
      </c>
      <c r="W651" s="7">
        <v>29</v>
      </c>
      <c r="X651" s="37">
        <f t="shared" si="64"/>
        <v>-2.4533856722276681</v>
      </c>
    </row>
    <row r="652" spans="1:24" x14ac:dyDescent="0.65">
      <c r="A652" s="33" t="s">
        <v>864</v>
      </c>
      <c r="B652" s="34">
        <v>0.2394</v>
      </c>
      <c r="C652" s="7">
        <v>8.2000000000000007E-3</v>
      </c>
      <c r="D652" s="34">
        <v>3.3950000000000001E-2</v>
      </c>
      <c r="E652" s="7">
        <v>5.4000000000000001E-4</v>
      </c>
      <c r="F652" s="34">
        <v>5.1299999999999998E-2</v>
      </c>
      <c r="G652" s="7">
        <v>1.6000000000000001E-3</v>
      </c>
      <c r="H652" s="35">
        <v>217.7</v>
      </c>
      <c r="I652" s="7">
        <v>6.7</v>
      </c>
      <c r="J652" s="35">
        <v>215.2</v>
      </c>
      <c r="K652" s="7">
        <v>3.4</v>
      </c>
      <c r="L652" s="35">
        <v>243</v>
      </c>
      <c r="M652" s="7">
        <v>69</v>
      </c>
      <c r="N652" s="4" t="str">
        <f t="shared" si="60"/>
        <v>NA</v>
      </c>
      <c r="O652" s="4">
        <f t="shared" si="61"/>
        <v>1.1483693155718839</v>
      </c>
      <c r="P652" s="8">
        <f t="shared" si="62"/>
        <v>215.2</v>
      </c>
      <c r="Q652" s="8">
        <f t="shared" si="63"/>
        <v>3.4</v>
      </c>
      <c r="R652" s="36">
        <v>213</v>
      </c>
      <c r="S652" s="7">
        <v>3.6</v>
      </c>
      <c r="T652" s="36">
        <v>214.9</v>
      </c>
      <c r="U652" s="7">
        <v>3.5</v>
      </c>
      <c r="V652" s="36">
        <v>196</v>
      </c>
      <c r="W652" s="7">
        <v>13</v>
      </c>
      <c r="X652" s="37">
        <f t="shared" si="64"/>
        <v>-9.6428571428571388</v>
      </c>
    </row>
    <row r="653" spans="1:24" x14ac:dyDescent="0.65">
      <c r="A653" s="33" t="s">
        <v>865</v>
      </c>
      <c r="B653" s="34">
        <v>0.26300000000000001</v>
      </c>
      <c r="C653" s="7">
        <v>1.0999999999999999E-2</v>
      </c>
      <c r="D653" s="34">
        <v>3.8280000000000002E-2</v>
      </c>
      <c r="E653" s="7">
        <v>4.4000000000000002E-4</v>
      </c>
      <c r="F653" s="34">
        <v>5.0099999999999999E-2</v>
      </c>
      <c r="G653" s="7">
        <v>2.2000000000000001E-3</v>
      </c>
      <c r="H653" s="35">
        <v>239.1</v>
      </c>
      <c r="I653" s="7">
        <v>8.1</v>
      </c>
      <c r="J653" s="35">
        <v>242.2</v>
      </c>
      <c r="K653" s="7">
        <v>2.8</v>
      </c>
      <c r="L653" s="35">
        <v>191</v>
      </c>
      <c r="M653" s="7">
        <v>91</v>
      </c>
      <c r="N653" s="4" t="str">
        <f t="shared" si="60"/>
        <v>NA</v>
      </c>
      <c r="O653" s="4">
        <f t="shared" si="61"/>
        <v>-1.296528649100793</v>
      </c>
      <c r="P653" s="8">
        <f t="shared" si="62"/>
        <v>242.2</v>
      </c>
      <c r="Q653" s="8">
        <f t="shared" si="63"/>
        <v>2.8</v>
      </c>
      <c r="R653" s="36">
        <v>239.9</v>
      </c>
      <c r="S653" s="7">
        <v>2.9</v>
      </c>
      <c r="T653" s="36">
        <v>242.3</v>
      </c>
      <c r="U653" s="7">
        <v>2.9</v>
      </c>
      <c r="V653" s="36">
        <v>221</v>
      </c>
      <c r="W653" s="7">
        <v>14</v>
      </c>
      <c r="X653" s="37">
        <f t="shared" si="64"/>
        <v>-9.6380090497737569</v>
      </c>
    </row>
    <row r="654" spans="1:24" x14ac:dyDescent="0.65">
      <c r="A654" s="33" t="s">
        <v>866</v>
      </c>
      <c r="B654" s="34">
        <v>0.32700000000000001</v>
      </c>
      <c r="C654" s="7">
        <v>0.01</v>
      </c>
      <c r="D654" s="34">
        <v>4.7840000000000001E-2</v>
      </c>
      <c r="E654" s="7">
        <v>6.7000000000000002E-4</v>
      </c>
      <c r="F654" s="34">
        <v>4.9799999999999997E-2</v>
      </c>
      <c r="G654" s="7">
        <v>1.6000000000000001E-3</v>
      </c>
      <c r="H654" s="35">
        <v>287</v>
      </c>
      <c r="I654" s="7">
        <v>8</v>
      </c>
      <c r="J654" s="35">
        <v>301.2</v>
      </c>
      <c r="K654" s="7">
        <v>4.0999999999999996</v>
      </c>
      <c r="L654" s="35">
        <v>197</v>
      </c>
      <c r="M654" s="7">
        <v>77</v>
      </c>
      <c r="N654" s="4" t="str">
        <f t="shared" si="60"/>
        <v>NA</v>
      </c>
      <c r="O654" s="4">
        <f t="shared" si="61"/>
        <v>-4.9477351916376335</v>
      </c>
      <c r="P654" s="8">
        <f t="shared" si="62"/>
        <v>301.2</v>
      </c>
      <c r="Q654" s="8">
        <f t="shared" si="63"/>
        <v>4.0999999999999996</v>
      </c>
      <c r="R654" s="36">
        <v>295.5</v>
      </c>
      <c r="S654" s="7">
        <v>4.5</v>
      </c>
      <c r="T654" s="36">
        <v>301.60000000000002</v>
      </c>
      <c r="U654" s="7">
        <v>4.3</v>
      </c>
      <c r="V654" s="36">
        <v>248</v>
      </c>
      <c r="W654" s="7">
        <v>27</v>
      </c>
      <c r="X654" s="37">
        <f t="shared" si="64"/>
        <v>-21.612903225806463</v>
      </c>
    </row>
    <row r="655" spans="1:24" x14ac:dyDescent="0.65">
      <c r="A655" s="33" t="s">
        <v>867</v>
      </c>
      <c r="B655" s="34">
        <v>0.45100000000000001</v>
      </c>
      <c r="C655" s="7">
        <v>1.2E-2</v>
      </c>
      <c r="D655" s="34">
        <v>5.9299999999999999E-2</v>
      </c>
      <c r="E655" s="7">
        <v>1E-3</v>
      </c>
      <c r="F655" s="34">
        <v>5.5300000000000002E-2</v>
      </c>
      <c r="G655" s="7">
        <v>1.1999999999999999E-3</v>
      </c>
      <c r="H655" s="35">
        <v>377.4</v>
      </c>
      <c r="I655" s="7">
        <v>8.1</v>
      </c>
      <c r="J655" s="35">
        <v>371.5</v>
      </c>
      <c r="K655" s="7">
        <v>6.3</v>
      </c>
      <c r="L655" s="35">
        <v>416</v>
      </c>
      <c r="M655" s="7">
        <v>50</v>
      </c>
      <c r="N655" s="4" t="str">
        <f t="shared" si="60"/>
        <v>NA</v>
      </c>
      <c r="O655" s="4">
        <f t="shared" si="61"/>
        <v>1.5633280339162638</v>
      </c>
      <c r="P655" s="8">
        <f t="shared" si="62"/>
        <v>371.5</v>
      </c>
      <c r="Q655" s="8">
        <f t="shared" si="63"/>
        <v>6.3</v>
      </c>
      <c r="R655" s="36">
        <v>363.3</v>
      </c>
      <c r="S655" s="7">
        <v>6.4</v>
      </c>
      <c r="T655" s="36">
        <v>370.5</v>
      </c>
      <c r="U655" s="7">
        <v>6.4</v>
      </c>
      <c r="V655" s="36">
        <v>328</v>
      </c>
      <c r="W655" s="7">
        <v>23</v>
      </c>
      <c r="X655" s="37">
        <f t="shared" si="64"/>
        <v>-12.957317073170728</v>
      </c>
    </row>
    <row r="656" spans="1:24" x14ac:dyDescent="0.65">
      <c r="A656" s="33" t="s">
        <v>868</v>
      </c>
      <c r="B656" s="34">
        <v>0.46200000000000002</v>
      </c>
      <c r="C656" s="7">
        <v>1.2999999999999999E-2</v>
      </c>
      <c r="D656" s="34">
        <v>6.0049999999999999E-2</v>
      </c>
      <c r="E656" s="7">
        <v>5.9999999999999995E-4</v>
      </c>
      <c r="F656" s="34">
        <v>5.6000000000000001E-2</v>
      </c>
      <c r="G656" s="7">
        <v>1.6000000000000001E-3</v>
      </c>
      <c r="H656" s="35">
        <v>385.2</v>
      </c>
      <c r="I656" s="7">
        <v>9.1</v>
      </c>
      <c r="J656" s="35">
        <v>375.9</v>
      </c>
      <c r="K656" s="7">
        <v>3.6</v>
      </c>
      <c r="L656" s="35">
        <v>441</v>
      </c>
      <c r="M656" s="7">
        <v>64</v>
      </c>
      <c r="N656" s="4" t="str">
        <f t="shared" si="60"/>
        <v>NA</v>
      </c>
      <c r="O656" s="4">
        <f t="shared" si="61"/>
        <v>2.4143302180685282</v>
      </c>
      <c r="P656" s="8">
        <f t="shared" si="62"/>
        <v>375.9</v>
      </c>
      <c r="Q656" s="8">
        <f t="shared" si="63"/>
        <v>3.6</v>
      </c>
      <c r="R656" s="36">
        <v>366.4</v>
      </c>
      <c r="S656" s="7">
        <v>5</v>
      </c>
      <c r="T656" s="36">
        <v>374.5</v>
      </c>
      <c r="U656" s="7">
        <v>3.7</v>
      </c>
      <c r="V656" s="36">
        <v>314</v>
      </c>
      <c r="W656" s="7">
        <v>30</v>
      </c>
      <c r="X656" s="37">
        <f t="shared" si="64"/>
        <v>-19.267515923566876</v>
      </c>
    </row>
    <row r="657" spans="1:24" x14ac:dyDescent="0.65">
      <c r="A657" s="33" t="s">
        <v>869</v>
      </c>
      <c r="B657" s="34">
        <v>5.633</v>
      </c>
      <c r="C657" s="7">
        <v>7.6999999999999999E-2</v>
      </c>
      <c r="D657" s="34">
        <v>0.3357</v>
      </c>
      <c r="E657" s="7">
        <v>4.3E-3</v>
      </c>
      <c r="F657" s="34">
        <v>0.1222</v>
      </c>
      <c r="G657" s="7">
        <v>1.8E-3</v>
      </c>
      <c r="H657" s="35">
        <v>1920</v>
      </c>
      <c r="I657" s="7">
        <v>12</v>
      </c>
      <c r="J657" s="35">
        <v>1865</v>
      </c>
      <c r="K657" s="7">
        <v>21</v>
      </c>
      <c r="L657" s="35">
        <v>1992</v>
      </c>
      <c r="M657" s="7">
        <v>24</v>
      </c>
      <c r="N657" s="4">
        <f t="shared" si="60"/>
        <v>6.3755020080321287</v>
      </c>
      <c r="O657" s="4">
        <f t="shared" si="61"/>
        <v>2.8645833333333286</v>
      </c>
      <c r="P657" s="8">
        <f t="shared" si="62"/>
        <v>1992</v>
      </c>
      <c r="Q657" s="8">
        <f t="shared" si="63"/>
        <v>24</v>
      </c>
      <c r="R657" s="36">
        <v>1856</v>
      </c>
      <c r="S657" s="7">
        <v>22</v>
      </c>
      <c r="T657" s="36">
        <v>1851</v>
      </c>
      <c r="U657" s="7">
        <v>24</v>
      </c>
      <c r="V657" s="36">
        <v>1864</v>
      </c>
      <c r="W657" s="7">
        <v>23</v>
      </c>
      <c r="X657" s="37">
        <f t="shared" si="64"/>
        <v>0.69742489270386443</v>
      </c>
    </row>
    <row r="658" spans="1:24" x14ac:dyDescent="0.65">
      <c r="A658" s="33" t="s">
        <v>870</v>
      </c>
      <c r="B658" s="34">
        <v>1.6719999999999999</v>
      </c>
      <c r="C658" s="7">
        <v>3.1E-2</v>
      </c>
      <c r="D658" s="34">
        <v>0.16220000000000001</v>
      </c>
      <c r="E658" s="7">
        <v>2.7000000000000001E-3</v>
      </c>
      <c r="F658" s="34">
        <v>7.4999999999999997E-2</v>
      </c>
      <c r="G658" s="7">
        <v>1.1999999999999999E-3</v>
      </c>
      <c r="H658" s="35">
        <v>997</v>
      </c>
      <c r="I658" s="7">
        <v>12</v>
      </c>
      <c r="J658" s="35">
        <v>969</v>
      </c>
      <c r="K658" s="7">
        <v>15</v>
      </c>
      <c r="L658" s="35">
        <v>1064</v>
      </c>
      <c r="M658" s="7">
        <v>33</v>
      </c>
      <c r="N658" s="4">
        <f t="shared" si="60"/>
        <v>8.9285714285714306</v>
      </c>
      <c r="O658" s="4">
        <f t="shared" si="61"/>
        <v>2.8084252758274886</v>
      </c>
      <c r="P658" s="8">
        <f t="shared" si="62"/>
        <v>969</v>
      </c>
      <c r="Q658" s="8">
        <f t="shared" si="63"/>
        <v>15</v>
      </c>
      <c r="R658" s="36">
        <v>960</v>
      </c>
      <c r="S658" s="7">
        <v>14</v>
      </c>
      <c r="T658" s="36">
        <v>964</v>
      </c>
      <c r="U658" s="7">
        <v>16</v>
      </c>
      <c r="V658" s="36">
        <v>954</v>
      </c>
      <c r="W658" s="7">
        <v>18</v>
      </c>
      <c r="X658" s="37">
        <f t="shared" si="64"/>
        <v>-1.0482180293501102</v>
      </c>
    </row>
    <row r="659" spans="1:24" x14ac:dyDescent="0.65">
      <c r="A659" s="33" t="s">
        <v>871</v>
      </c>
      <c r="B659" s="34">
        <v>0.62</v>
      </c>
      <c r="C659" s="7">
        <v>0.12</v>
      </c>
      <c r="D659" s="34">
        <v>5.8500000000000003E-2</v>
      </c>
      <c r="E659" s="7">
        <v>2.2000000000000001E-3</v>
      </c>
      <c r="F659" s="34">
        <v>8.1000000000000003E-2</v>
      </c>
      <c r="G659" s="7">
        <v>1.4999999999999999E-2</v>
      </c>
      <c r="H659" s="35">
        <v>488</v>
      </c>
      <c r="I659" s="7">
        <v>67</v>
      </c>
      <c r="J659" s="35">
        <v>366</v>
      </c>
      <c r="K659" s="7">
        <v>13</v>
      </c>
      <c r="L659" s="35">
        <v>980</v>
      </c>
      <c r="M659" s="7">
        <v>270</v>
      </c>
      <c r="N659" s="4" t="str">
        <f t="shared" si="60"/>
        <v>NA</v>
      </c>
      <c r="O659" s="4">
        <f t="shared" si="61"/>
        <v>25</v>
      </c>
      <c r="P659" s="8">
        <f t="shared" si="62"/>
        <v>366</v>
      </c>
      <c r="Q659" s="8">
        <f t="shared" si="63"/>
        <v>13</v>
      </c>
      <c r="R659" s="36">
        <v>350</v>
      </c>
      <c r="S659" s="7">
        <v>14</v>
      </c>
      <c r="T659" s="36">
        <v>351</v>
      </c>
      <c r="U659" s="7">
        <v>14</v>
      </c>
      <c r="V659" s="36">
        <v>348</v>
      </c>
      <c r="W659" s="7">
        <v>20</v>
      </c>
      <c r="X659" s="37">
        <f t="shared" si="64"/>
        <v>-0.86206896551723844</v>
      </c>
    </row>
    <row r="660" spans="1:24" x14ac:dyDescent="0.65">
      <c r="A660" s="33" t="s">
        <v>872</v>
      </c>
      <c r="B660" s="34">
        <v>0.66</v>
      </c>
      <c r="C660" s="7">
        <v>1.2999999999999999E-2</v>
      </c>
      <c r="D660" s="34">
        <v>8.1259999999999999E-2</v>
      </c>
      <c r="E660" s="7">
        <v>9.2000000000000003E-4</v>
      </c>
      <c r="F660" s="34">
        <v>5.8500000000000003E-2</v>
      </c>
      <c r="G660" s="7">
        <v>1.2999999999999999E-3</v>
      </c>
      <c r="H660" s="35">
        <v>514.4</v>
      </c>
      <c r="I660" s="7">
        <v>7.8</v>
      </c>
      <c r="J660" s="35">
        <v>503.6</v>
      </c>
      <c r="K660" s="7">
        <v>5.5</v>
      </c>
      <c r="L660" s="35">
        <v>551</v>
      </c>
      <c r="M660" s="7">
        <v>51</v>
      </c>
      <c r="N660" s="4">
        <f t="shared" si="60"/>
        <v>8.6025408348457404</v>
      </c>
      <c r="O660" s="4">
        <f t="shared" si="61"/>
        <v>2.0995334370139886</v>
      </c>
      <c r="P660" s="8">
        <f t="shared" si="62"/>
        <v>503.6</v>
      </c>
      <c r="Q660" s="8">
        <f t="shared" si="63"/>
        <v>5.5</v>
      </c>
      <c r="R660" s="36">
        <v>496.9</v>
      </c>
      <c r="S660" s="7">
        <v>6.2</v>
      </c>
      <c r="T660" s="36">
        <v>501.9</v>
      </c>
      <c r="U660" s="7">
        <v>5.8</v>
      </c>
      <c r="V660" s="36">
        <v>468</v>
      </c>
      <c r="W660" s="7">
        <v>20</v>
      </c>
      <c r="X660" s="37">
        <f t="shared" si="64"/>
        <v>-7.2435897435897374</v>
      </c>
    </row>
    <row r="661" spans="1:24" x14ac:dyDescent="0.65">
      <c r="A661" s="33" t="s">
        <v>873</v>
      </c>
      <c r="B661" s="34">
        <v>0.33600000000000002</v>
      </c>
      <c r="C661" s="7">
        <v>1.4E-2</v>
      </c>
      <c r="D661" s="34">
        <v>4.5469999999999997E-2</v>
      </c>
      <c r="E661" s="7">
        <v>9.3000000000000005E-4</v>
      </c>
      <c r="F661" s="34">
        <v>5.2999999999999999E-2</v>
      </c>
      <c r="G661" s="7">
        <v>2.2000000000000001E-3</v>
      </c>
      <c r="H661" s="35">
        <v>294</v>
      </c>
      <c r="I661" s="7">
        <v>11</v>
      </c>
      <c r="J661" s="35">
        <v>286.60000000000002</v>
      </c>
      <c r="K661" s="7">
        <v>5.7</v>
      </c>
      <c r="L661" s="35">
        <v>308</v>
      </c>
      <c r="M661" s="7">
        <v>85</v>
      </c>
      <c r="N661" s="4" t="str">
        <f t="shared" si="60"/>
        <v>NA</v>
      </c>
      <c r="O661" s="4">
        <f t="shared" si="61"/>
        <v>2.5170068027210704</v>
      </c>
      <c r="P661" s="8">
        <f t="shared" si="62"/>
        <v>286.60000000000002</v>
      </c>
      <c r="Q661" s="8">
        <f t="shared" si="63"/>
        <v>5.7</v>
      </c>
      <c r="R661" s="36">
        <v>282.7</v>
      </c>
      <c r="S661" s="7">
        <v>5.7</v>
      </c>
      <c r="T661" s="36">
        <v>285.8</v>
      </c>
      <c r="U661" s="7">
        <v>5.9</v>
      </c>
      <c r="V661" s="36">
        <v>247</v>
      </c>
      <c r="W661" s="7">
        <v>21</v>
      </c>
      <c r="X661" s="37">
        <f t="shared" si="64"/>
        <v>-15.708502024291505</v>
      </c>
    </row>
    <row r="662" spans="1:24" x14ac:dyDescent="0.65">
      <c r="A662" s="33" t="s">
        <v>874</v>
      </c>
      <c r="B662" s="34">
        <v>0.46600000000000003</v>
      </c>
      <c r="C662" s="7">
        <v>1.2E-2</v>
      </c>
      <c r="D662" s="34">
        <v>6.1800000000000001E-2</v>
      </c>
      <c r="E662" s="7">
        <v>1.1000000000000001E-3</v>
      </c>
      <c r="F662" s="34">
        <v>5.3699999999999998E-2</v>
      </c>
      <c r="G662" s="7">
        <v>1.2999999999999999E-3</v>
      </c>
      <c r="H662" s="35">
        <v>387.7</v>
      </c>
      <c r="I662" s="7">
        <v>8.5</v>
      </c>
      <c r="J662" s="35">
        <v>386.7</v>
      </c>
      <c r="K662" s="7">
        <v>6.5</v>
      </c>
      <c r="L662" s="35">
        <v>350</v>
      </c>
      <c r="M662" s="7">
        <v>56</v>
      </c>
      <c r="N662" s="4" t="str">
        <f t="shared" si="60"/>
        <v>NA</v>
      </c>
      <c r="O662" s="4">
        <f t="shared" si="61"/>
        <v>0.25793139025019229</v>
      </c>
      <c r="P662" s="8">
        <f t="shared" si="62"/>
        <v>386.7</v>
      </c>
      <c r="Q662" s="8">
        <f t="shared" si="63"/>
        <v>6.5</v>
      </c>
      <c r="R662" s="36">
        <v>376.9</v>
      </c>
      <c r="S662" s="7">
        <v>7.4</v>
      </c>
      <c r="T662" s="36">
        <v>385.9</v>
      </c>
      <c r="U662" s="7">
        <v>6.7</v>
      </c>
      <c r="V662" s="36">
        <v>298</v>
      </c>
      <c r="W662" s="7">
        <v>36</v>
      </c>
      <c r="X662" s="37">
        <f t="shared" si="64"/>
        <v>-29.496644295302019</v>
      </c>
    </row>
    <row r="663" spans="1:24" x14ac:dyDescent="0.65">
      <c r="A663" s="33" t="s">
        <v>875</v>
      </c>
      <c r="B663" s="34">
        <v>0.371</v>
      </c>
      <c r="C663" s="7">
        <v>8.3000000000000001E-3</v>
      </c>
      <c r="D663" s="34">
        <v>4.8750000000000002E-2</v>
      </c>
      <c r="E663" s="7">
        <v>7.1000000000000002E-4</v>
      </c>
      <c r="F663" s="34">
        <v>5.4300000000000001E-2</v>
      </c>
      <c r="G663" s="7">
        <v>1.2999999999999999E-3</v>
      </c>
      <c r="H663" s="35">
        <v>320.2</v>
      </c>
      <c r="I663" s="7">
        <v>6.2</v>
      </c>
      <c r="J663" s="35">
        <v>306.89999999999998</v>
      </c>
      <c r="K663" s="7">
        <v>4.4000000000000004</v>
      </c>
      <c r="L663" s="35">
        <v>374</v>
      </c>
      <c r="M663" s="7">
        <v>52</v>
      </c>
      <c r="N663" s="4" t="str">
        <f t="shared" si="60"/>
        <v>NA</v>
      </c>
      <c r="O663" s="4">
        <f t="shared" si="61"/>
        <v>4.1536539662710936</v>
      </c>
      <c r="P663" s="8">
        <f t="shared" si="62"/>
        <v>306.89999999999998</v>
      </c>
      <c r="Q663" s="8">
        <f t="shared" si="63"/>
        <v>4.4000000000000004</v>
      </c>
      <c r="R663" s="36">
        <v>303.5</v>
      </c>
      <c r="S663" s="7">
        <v>4</v>
      </c>
      <c r="T663" s="36">
        <v>305.7</v>
      </c>
      <c r="U663" s="7">
        <v>4.5</v>
      </c>
      <c r="V663" s="36">
        <v>272</v>
      </c>
      <c r="W663" s="7">
        <v>21</v>
      </c>
      <c r="X663" s="37">
        <f t="shared" si="64"/>
        <v>-12.389705882352942</v>
      </c>
    </row>
    <row r="664" spans="1:24" x14ac:dyDescent="0.65">
      <c r="A664" s="33" t="s">
        <v>876</v>
      </c>
      <c r="B664" s="34">
        <v>0.38700000000000001</v>
      </c>
      <c r="C664" s="7">
        <v>1.2999999999999999E-2</v>
      </c>
      <c r="D664" s="34">
        <v>5.0290000000000001E-2</v>
      </c>
      <c r="E664" s="7">
        <v>8.3000000000000001E-4</v>
      </c>
      <c r="F664" s="34">
        <v>5.4899999999999997E-2</v>
      </c>
      <c r="G664" s="7">
        <v>1.9E-3</v>
      </c>
      <c r="H664" s="35">
        <v>334</v>
      </c>
      <c r="I664" s="7">
        <v>11</v>
      </c>
      <c r="J664" s="35">
        <v>316.3</v>
      </c>
      <c r="K664" s="7">
        <v>5.0999999999999996</v>
      </c>
      <c r="L664" s="35">
        <v>405</v>
      </c>
      <c r="M664" s="7">
        <v>82</v>
      </c>
      <c r="N664" s="4" t="str">
        <f t="shared" si="60"/>
        <v>NA</v>
      </c>
      <c r="O664" s="4">
        <f t="shared" si="61"/>
        <v>5.2994011976047943</v>
      </c>
      <c r="P664" s="8">
        <f t="shared" si="62"/>
        <v>316.3</v>
      </c>
      <c r="Q664" s="8">
        <f t="shared" si="63"/>
        <v>5.0999999999999996</v>
      </c>
      <c r="R664" s="36">
        <v>309.7</v>
      </c>
      <c r="S664" s="7">
        <v>5.4</v>
      </c>
      <c r="T664" s="36">
        <v>314.5</v>
      </c>
      <c r="U664" s="7">
        <v>5.3</v>
      </c>
      <c r="V664" s="36">
        <v>266</v>
      </c>
      <c r="W664" s="7">
        <v>29</v>
      </c>
      <c r="X664" s="37">
        <f t="shared" si="64"/>
        <v>-18.233082706766922</v>
      </c>
    </row>
    <row r="665" spans="1:24" x14ac:dyDescent="0.65">
      <c r="A665" s="33" t="s">
        <v>877</v>
      </c>
      <c r="B665" s="34">
        <v>13.79</v>
      </c>
      <c r="C665" s="7">
        <v>0.17</v>
      </c>
      <c r="D665" s="34">
        <v>0.50290000000000001</v>
      </c>
      <c r="E665" s="7">
        <v>6.4000000000000003E-3</v>
      </c>
      <c r="F665" s="34">
        <v>0.1973</v>
      </c>
      <c r="G665" s="7">
        <v>1.9E-3</v>
      </c>
      <c r="H665" s="35">
        <v>2738</v>
      </c>
      <c r="I665" s="7">
        <v>12</v>
      </c>
      <c r="J665" s="35">
        <v>2626</v>
      </c>
      <c r="K665" s="7">
        <v>27</v>
      </c>
      <c r="L665" s="35">
        <v>2803</v>
      </c>
      <c r="M665" s="7">
        <v>15</v>
      </c>
      <c r="N665" s="4">
        <f t="shared" si="60"/>
        <v>6.3146628612201283</v>
      </c>
      <c r="O665" s="4">
        <f t="shared" si="61"/>
        <v>4.0905770635500431</v>
      </c>
      <c r="P665" s="8">
        <f t="shared" si="62"/>
        <v>2803</v>
      </c>
      <c r="Q665" s="8">
        <f t="shared" si="63"/>
        <v>15</v>
      </c>
      <c r="R665" s="36">
        <v>2616</v>
      </c>
      <c r="S665" s="7">
        <v>35</v>
      </c>
      <c r="T665" s="36">
        <v>2577</v>
      </c>
      <c r="U665" s="7">
        <v>38</v>
      </c>
      <c r="V665" s="36">
        <v>2643</v>
      </c>
      <c r="W665" s="7">
        <v>32</v>
      </c>
      <c r="X665" s="37">
        <f t="shared" si="64"/>
        <v>2.4971623155505114</v>
      </c>
    </row>
    <row r="666" spans="1:24" x14ac:dyDescent="0.65">
      <c r="A666" s="33" t="s">
        <v>878</v>
      </c>
      <c r="B666" s="34">
        <v>0.315</v>
      </c>
      <c r="C666" s="7">
        <v>6.9000000000000006E-2</v>
      </c>
      <c r="D666" s="34">
        <v>3.3700000000000001E-2</v>
      </c>
      <c r="E666" s="7">
        <v>1.6000000000000001E-3</v>
      </c>
      <c r="F666" s="34">
        <v>6.9000000000000006E-2</v>
      </c>
      <c r="G666" s="7">
        <v>1.6E-2</v>
      </c>
      <c r="H666" s="35">
        <v>262</v>
      </c>
      <c r="I666" s="7">
        <v>53</v>
      </c>
      <c r="J666" s="35">
        <v>213</v>
      </c>
      <c r="K666" s="7">
        <v>10</v>
      </c>
      <c r="L666" s="35">
        <v>520</v>
      </c>
      <c r="M666" s="7">
        <v>440</v>
      </c>
      <c r="N666" s="4" t="str">
        <f t="shared" si="60"/>
        <v>NA</v>
      </c>
      <c r="O666" s="4">
        <f t="shared" si="61"/>
        <v>18.702290076335885</v>
      </c>
      <c r="P666" s="8">
        <f t="shared" si="62"/>
        <v>213</v>
      </c>
      <c r="Q666" s="8">
        <f t="shared" si="63"/>
        <v>10</v>
      </c>
      <c r="R666" s="36">
        <v>209</v>
      </c>
      <c r="S666" s="7">
        <v>11</v>
      </c>
      <c r="T666" s="36">
        <v>209</v>
      </c>
      <c r="U666" s="7">
        <v>12</v>
      </c>
      <c r="V666" s="36">
        <v>213</v>
      </c>
      <c r="W666" s="7">
        <v>10</v>
      </c>
      <c r="X666" s="37">
        <f t="shared" si="64"/>
        <v>1.8779342723004646</v>
      </c>
    </row>
    <row r="667" spans="1:24" x14ac:dyDescent="0.65">
      <c r="A667" s="33" t="s">
        <v>879</v>
      </c>
      <c r="B667" s="34">
        <v>6.0039999999999996</v>
      </c>
      <c r="C667" s="7">
        <v>8.5000000000000006E-2</v>
      </c>
      <c r="D667" s="34">
        <v>0.35730000000000001</v>
      </c>
      <c r="E667" s="7">
        <v>4.8999999999999998E-3</v>
      </c>
      <c r="F667" s="34">
        <v>0.1229</v>
      </c>
      <c r="G667" s="7">
        <v>2E-3</v>
      </c>
      <c r="H667" s="35">
        <v>1979</v>
      </c>
      <c r="I667" s="7">
        <v>13</v>
      </c>
      <c r="J667" s="35">
        <v>1969</v>
      </c>
      <c r="K667" s="7">
        <v>23</v>
      </c>
      <c r="L667" s="35">
        <v>2003</v>
      </c>
      <c r="M667" s="7">
        <v>26</v>
      </c>
      <c r="N667" s="4">
        <f t="shared" si="60"/>
        <v>1.6974538192710895</v>
      </c>
      <c r="O667" s="4">
        <f t="shared" si="61"/>
        <v>0.50530570995452706</v>
      </c>
      <c r="P667" s="8">
        <f t="shared" si="62"/>
        <v>2003</v>
      </c>
      <c r="Q667" s="8">
        <f t="shared" si="63"/>
        <v>26</v>
      </c>
      <c r="R667" s="36">
        <v>1949</v>
      </c>
      <c r="S667" s="7">
        <v>18</v>
      </c>
      <c r="T667" s="36">
        <v>1962</v>
      </c>
      <c r="U667" s="7">
        <v>25</v>
      </c>
      <c r="V667" s="36">
        <v>1947</v>
      </c>
      <c r="W667" s="7">
        <v>20</v>
      </c>
      <c r="X667" s="37">
        <f t="shared" si="64"/>
        <v>-0.77041602465331493</v>
      </c>
    </row>
    <row r="668" spans="1:24" x14ac:dyDescent="0.65">
      <c r="A668" s="33" t="s">
        <v>880</v>
      </c>
      <c r="B668" s="34">
        <v>4.9509999999999996</v>
      </c>
      <c r="C668" s="7">
        <v>9.2999999999999999E-2</v>
      </c>
      <c r="D668" s="34">
        <v>0.29139999999999999</v>
      </c>
      <c r="E668" s="7">
        <v>3.7000000000000002E-3</v>
      </c>
      <c r="F668" s="34">
        <v>0.12379999999999999</v>
      </c>
      <c r="G668" s="7">
        <v>2E-3</v>
      </c>
      <c r="H668" s="35">
        <v>1810</v>
      </c>
      <c r="I668" s="7">
        <v>16</v>
      </c>
      <c r="J668" s="35">
        <v>1648</v>
      </c>
      <c r="K668" s="7">
        <v>19</v>
      </c>
      <c r="L668" s="35">
        <v>2009</v>
      </c>
      <c r="M668" s="7">
        <v>29</v>
      </c>
      <c r="N668" s="4">
        <f t="shared" si="60"/>
        <v>17.969138875062214</v>
      </c>
      <c r="O668" s="4">
        <f t="shared" si="61"/>
        <v>8.9502762430939242</v>
      </c>
      <c r="P668" s="8">
        <f t="shared" si="62"/>
        <v>2009</v>
      </c>
      <c r="Q668" s="8">
        <f t="shared" si="63"/>
        <v>29</v>
      </c>
      <c r="R668" s="36">
        <v>1622</v>
      </c>
      <c r="S668" s="7">
        <v>18</v>
      </c>
      <c r="T668" s="36">
        <v>1606</v>
      </c>
      <c r="U668" s="7">
        <v>19</v>
      </c>
      <c r="V668" s="36">
        <v>1644</v>
      </c>
      <c r="W668" s="7">
        <v>17</v>
      </c>
      <c r="X668" s="37">
        <f t="shared" si="64"/>
        <v>2.3114355231143549</v>
      </c>
    </row>
    <row r="669" spans="1:24" x14ac:dyDescent="0.65">
      <c r="A669" s="33" t="s">
        <v>881</v>
      </c>
      <c r="B669" s="34">
        <v>0.78600000000000003</v>
      </c>
      <c r="C669" s="7">
        <v>2.7E-2</v>
      </c>
      <c r="D669" s="34">
        <v>0.09</v>
      </c>
      <c r="E669" s="7">
        <v>1.1000000000000001E-3</v>
      </c>
      <c r="F669" s="34">
        <v>6.3700000000000007E-2</v>
      </c>
      <c r="G669" s="7">
        <v>2.2000000000000001E-3</v>
      </c>
      <c r="H669" s="35">
        <v>588</v>
      </c>
      <c r="I669" s="7">
        <v>16</v>
      </c>
      <c r="J669" s="35">
        <v>555.5</v>
      </c>
      <c r="K669" s="7">
        <v>6.8</v>
      </c>
      <c r="L669" s="35">
        <v>732</v>
      </c>
      <c r="M669" s="7">
        <v>68</v>
      </c>
      <c r="N669" s="4">
        <f t="shared" si="60"/>
        <v>24.112021857923494</v>
      </c>
      <c r="O669" s="4">
        <f t="shared" si="61"/>
        <v>5.5272108843537353</v>
      </c>
      <c r="P669" s="8" t="str">
        <f t="shared" si="62"/>
        <v>discordant</v>
      </c>
      <c r="Q669" s="8" t="str">
        <f t="shared" si="63"/>
        <v>discordant</v>
      </c>
      <c r="R669" s="36">
        <v>546.5</v>
      </c>
      <c r="S669" s="7">
        <v>7.5</v>
      </c>
      <c r="T669" s="36">
        <v>551.9</v>
      </c>
      <c r="U669" s="7">
        <v>7.2</v>
      </c>
      <c r="V669" s="36">
        <v>538</v>
      </c>
      <c r="W669" s="7">
        <v>15</v>
      </c>
      <c r="X669" s="37">
        <f t="shared" si="64"/>
        <v>-2.5836431226765768</v>
      </c>
    </row>
    <row r="670" spans="1:24" x14ac:dyDescent="0.65">
      <c r="A670" s="33" t="s">
        <v>882</v>
      </c>
      <c r="B670" s="34">
        <v>2.9780000000000002</v>
      </c>
      <c r="C670" s="7">
        <v>6.8000000000000005E-2</v>
      </c>
      <c r="D670" s="34">
        <v>0.2402</v>
      </c>
      <c r="E670" s="7">
        <v>3.5999999999999999E-3</v>
      </c>
      <c r="F670" s="34">
        <v>9.0300000000000005E-2</v>
      </c>
      <c r="G670" s="7">
        <v>1.8E-3</v>
      </c>
      <c r="H670" s="35">
        <v>1400</v>
      </c>
      <c r="I670" s="7">
        <v>17</v>
      </c>
      <c r="J670" s="35">
        <v>1387</v>
      </c>
      <c r="K670" s="7">
        <v>19</v>
      </c>
      <c r="L670" s="35">
        <v>1427</v>
      </c>
      <c r="M670" s="7">
        <v>40</v>
      </c>
      <c r="N670" s="4">
        <f t="shared" si="60"/>
        <v>2.8030833917309081</v>
      </c>
      <c r="O670" s="4">
        <f t="shared" si="61"/>
        <v>0.9285714285714306</v>
      </c>
      <c r="P670" s="8">
        <f t="shared" si="62"/>
        <v>1427</v>
      </c>
      <c r="Q670" s="8">
        <f t="shared" si="63"/>
        <v>40</v>
      </c>
      <c r="R670" s="36">
        <v>1366</v>
      </c>
      <c r="S670" s="7">
        <v>18</v>
      </c>
      <c r="T670" s="36">
        <v>1382</v>
      </c>
      <c r="U670" s="7">
        <v>20</v>
      </c>
      <c r="V670" s="36">
        <v>1354</v>
      </c>
      <c r="W670" s="7">
        <v>24</v>
      </c>
      <c r="X670" s="37">
        <f t="shared" si="64"/>
        <v>-2.0679468242245207</v>
      </c>
    </row>
    <row r="672" spans="1:24" ht="14" thickBot="1" x14ac:dyDescent="0.8">
      <c r="A672" s="160" t="s">
        <v>883</v>
      </c>
      <c r="B672" s="160"/>
    </row>
    <row r="673" spans="1:24" x14ac:dyDescent="0.65">
      <c r="A673" s="2"/>
      <c r="B673" s="161" t="s">
        <v>30</v>
      </c>
      <c r="C673" s="162"/>
      <c r="D673" s="162"/>
      <c r="E673" s="162"/>
      <c r="F673" s="162"/>
      <c r="G673" s="163"/>
      <c r="H673" s="164" t="s">
        <v>31</v>
      </c>
      <c r="I673" s="165"/>
      <c r="J673" s="165"/>
      <c r="K673" s="165"/>
      <c r="L673" s="165"/>
      <c r="M673" s="165"/>
      <c r="N673" s="165"/>
      <c r="O673" s="165"/>
      <c r="P673" s="165"/>
      <c r="Q673" s="166"/>
      <c r="R673" s="167" t="s">
        <v>32</v>
      </c>
      <c r="S673" s="168"/>
      <c r="T673" s="168"/>
      <c r="U673" s="168"/>
      <c r="V673" s="168"/>
      <c r="W673" s="168"/>
      <c r="X673" s="169"/>
    </row>
    <row r="674" spans="1:24" ht="27.25" thickBot="1" x14ac:dyDescent="0.8">
      <c r="A674" s="3" t="s">
        <v>33</v>
      </c>
      <c r="B674" s="19" t="s">
        <v>3</v>
      </c>
      <c r="C674" s="6" t="s">
        <v>0</v>
      </c>
      <c r="D674" s="20" t="s">
        <v>2</v>
      </c>
      <c r="E674" s="6" t="s">
        <v>0</v>
      </c>
      <c r="F674" s="20" t="s">
        <v>4</v>
      </c>
      <c r="G674" s="5" t="s">
        <v>0</v>
      </c>
      <c r="H674" s="21" t="s">
        <v>34</v>
      </c>
      <c r="I674" s="22" t="s">
        <v>0</v>
      </c>
      <c r="J674" s="23" t="s">
        <v>35</v>
      </c>
      <c r="K674" s="22" t="s">
        <v>0</v>
      </c>
      <c r="L674" s="23" t="s">
        <v>36</v>
      </c>
      <c r="M674" s="22" t="s">
        <v>0</v>
      </c>
      <c r="N674" s="24" t="s">
        <v>37</v>
      </c>
      <c r="O674" s="25" t="s">
        <v>38</v>
      </c>
      <c r="P674" s="26" t="s">
        <v>1</v>
      </c>
      <c r="Q674" s="27" t="s">
        <v>0</v>
      </c>
      <c r="R674" s="28" t="s">
        <v>34</v>
      </c>
      <c r="S674" s="29" t="s">
        <v>0</v>
      </c>
      <c r="T674" s="30" t="s">
        <v>35</v>
      </c>
      <c r="U674" s="6" t="s">
        <v>0</v>
      </c>
      <c r="V674" s="31" t="s">
        <v>36</v>
      </c>
      <c r="W674" s="29" t="s">
        <v>0</v>
      </c>
      <c r="X674" s="32" t="s">
        <v>37</v>
      </c>
    </row>
    <row r="675" spans="1:24" x14ac:dyDescent="0.65">
      <c r="A675" s="33" t="s">
        <v>884</v>
      </c>
      <c r="B675" s="34">
        <v>0.26519999999999999</v>
      </c>
      <c r="C675" s="7">
        <v>7.1999999999999998E-3</v>
      </c>
      <c r="D675" s="34">
        <v>3.8519999999999999E-2</v>
      </c>
      <c r="E675" s="7">
        <v>4.6999999999999999E-4</v>
      </c>
      <c r="F675" s="34">
        <v>5.0200000000000002E-2</v>
      </c>
      <c r="G675" s="7">
        <v>1.1999999999999999E-3</v>
      </c>
      <c r="H675" s="35">
        <v>238.7</v>
      </c>
      <c r="I675" s="7">
        <v>5.7</v>
      </c>
      <c r="J675" s="35">
        <v>243.7</v>
      </c>
      <c r="K675" s="7">
        <v>2.9</v>
      </c>
      <c r="L675" s="35">
        <v>199</v>
      </c>
      <c r="M675" s="7">
        <v>52</v>
      </c>
      <c r="N675" s="4" t="str">
        <f t="shared" ref="N675:N738" si="65">IF(J675&gt;500,100 - (100 *J675/L675),"NA")</f>
        <v>NA</v>
      </c>
      <c r="O675" s="4">
        <f t="shared" ref="O675:O738" si="66">100-(100*J675/H675)</f>
        <v>-2.0946795140343539</v>
      </c>
      <c r="P675" s="8">
        <f t="shared" ref="P675:P738" si="67">IF(N675="NA",J675,IF(N675&lt;20,IF(N675&gt;-5,IF(J675&gt;1200,L675,J675),"discordant"),"discordant"))</f>
        <v>243.7</v>
      </c>
      <c r="Q675" s="8">
        <f t="shared" ref="Q675:Q738" si="68">IF(N675="NA",K675,IF(N675&lt;20,IF(N675&gt;-5,IF(J675&gt;1200,M675,K675),"discordant"),"discordant"))</f>
        <v>2.9</v>
      </c>
      <c r="R675" s="36">
        <v>238.2</v>
      </c>
      <c r="S675" s="7">
        <v>3.1</v>
      </c>
      <c r="T675" s="36">
        <v>243.6</v>
      </c>
      <c r="U675" s="7">
        <v>2.9</v>
      </c>
      <c r="V675" s="36">
        <v>193</v>
      </c>
      <c r="W675" s="7">
        <v>20</v>
      </c>
      <c r="X675" s="37">
        <f t="shared" ref="X675:X738" si="69">100 - (100 *T675/V675)</f>
        <v>-26.217616580310874</v>
      </c>
    </row>
    <row r="676" spans="1:24" x14ac:dyDescent="0.65">
      <c r="A676" s="33" t="s">
        <v>885</v>
      </c>
      <c r="B676" s="34">
        <v>1.252</v>
      </c>
      <c r="C676" s="7">
        <v>0.04</v>
      </c>
      <c r="D676" s="34">
        <v>0.13539999999999999</v>
      </c>
      <c r="E676" s="7">
        <v>1.6999999999999999E-3</v>
      </c>
      <c r="F676" s="34">
        <v>6.7599999999999993E-2</v>
      </c>
      <c r="G676" s="7">
        <v>2.0999999999999999E-3</v>
      </c>
      <c r="H676" s="35">
        <v>822</v>
      </c>
      <c r="I676" s="7">
        <v>18</v>
      </c>
      <c r="J676" s="35">
        <v>818.4</v>
      </c>
      <c r="K676" s="7">
        <v>9.6</v>
      </c>
      <c r="L676" s="35">
        <v>842</v>
      </c>
      <c r="M676" s="7">
        <v>63</v>
      </c>
      <c r="N676" s="4">
        <f t="shared" si="65"/>
        <v>2.8028503562945417</v>
      </c>
      <c r="O676" s="4">
        <f t="shared" si="66"/>
        <v>0.43795620437956018</v>
      </c>
      <c r="P676" s="8">
        <f t="shared" si="67"/>
        <v>818.4</v>
      </c>
      <c r="Q676" s="8">
        <f t="shared" si="68"/>
        <v>9.6</v>
      </c>
      <c r="R676" s="36">
        <v>795</v>
      </c>
      <c r="S676" s="7">
        <v>12</v>
      </c>
      <c r="T676" s="36">
        <v>815</v>
      </c>
      <c r="U676" s="7">
        <v>10</v>
      </c>
      <c r="V676" s="36">
        <v>755</v>
      </c>
      <c r="W676" s="7">
        <v>29</v>
      </c>
      <c r="X676" s="37">
        <f t="shared" si="69"/>
        <v>-7.9470198675496704</v>
      </c>
    </row>
    <row r="677" spans="1:24" x14ac:dyDescent="0.65">
      <c r="A677" s="33" t="s">
        <v>886</v>
      </c>
      <c r="B677" s="34">
        <v>0.21529999999999999</v>
      </c>
      <c r="C677" s="7">
        <v>6.3E-3</v>
      </c>
      <c r="D677" s="34">
        <v>2.9149999999999999E-2</v>
      </c>
      <c r="E677" s="7">
        <v>3.6000000000000002E-4</v>
      </c>
      <c r="F677" s="34">
        <v>5.3900000000000003E-2</v>
      </c>
      <c r="G677" s="7">
        <v>1.2999999999999999E-3</v>
      </c>
      <c r="H677" s="35">
        <v>197.8</v>
      </c>
      <c r="I677" s="7">
        <v>5.3</v>
      </c>
      <c r="J677" s="35">
        <v>185.2</v>
      </c>
      <c r="K677" s="7">
        <v>2.2999999999999998</v>
      </c>
      <c r="L677" s="35">
        <v>371</v>
      </c>
      <c r="M677" s="7">
        <v>49</v>
      </c>
      <c r="N677" s="4" t="str">
        <f t="shared" si="65"/>
        <v>NA</v>
      </c>
      <c r="O677" s="4">
        <f t="shared" si="66"/>
        <v>6.3700707785642123</v>
      </c>
      <c r="P677" s="8">
        <f t="shared" si="67"/>
        <v>185.2</v>
      </c>
      <c r="Q677" s="8">
        <f t="shared" si="68"/>
        <v>2.2999999999999998</v>
      </c>
      <c r="R677" s="36">
        <v>184.1</v>
      </c>
      <c r="S677" s="7">
        <v>2.7</v>
      </c>
      <c r="T677" s="36">
        <v>184.9</v>
      </c>
      <c r="U677" s="7">
        <v>2.6</v>
      </c>
      <c r="V677" s="36">
        <v>181.7</v>
      </c>
      <c r="W677" s="7">
        <v>4.5999999999999996</v>
      </c>
      <c r="X677" s="37">
        <f t="shared" si="69"/>
        <v>-1.7611447440836656</v>
      </c>
    </row>
    <row r="678" spans="1:24" x14ac:dyDescent="0.65">
      <c r="A678" s="33" t="s">
        <v>887</v>
      </c>
      <c r="B678" s="34">
        <v>9.8000000000000007</v>
      </c>
      <c r="C678" s="7">
        <v>0.12</v>
      </c>
      <c r="D678" s="34">
        <v>0.4451</v>
      </c>
      <c r="E678" s="7">
        <v>3.7000000000000002E-3</v>
      </c>
      <c r="F678" s="34">
        <v>0.16159999999999999</v>
      </c>
      <c r="G678" s="7">
        <v>2.3999999999999998E-3</v>
      </c>
      <c r="H678" s="35">
        <v>2416</v>
      </c>
      <c r="I678" s="7">
        <v>11</v>
      </c>
      <c r="J678" s="35">
        <v>2373</v>
      </c>
      <c r="K678" s="7">
        <v>17</v>
      </c>
      <c r="L678" s="35">
        <v>2470</v>
      </c>
      <c r="M678" s="7">
        <v>25</v>
      </c>
      <c r="N678" s="4">
        <f t="shared" si="65"/>
        <v>3.9271255060728691</v>
      </c>
      <c r="O678" s="4">
        <f t="shared" si="66"/>
        <v>1.7798013245033104</v>
      </c>
      <c r="P678" s="8">
        <f t="shared" si="67"/>
        <v>2470</v>
      </c>
      <c r="Q678" s="8">
        <f t="shared" si="68"/>
        <v>25</v>
      </c>
      <c r="R678" s="36">
        <v>2366</v>
      </c>
      <c r="S678" s="7">
        <v>18</v>
      </c>
      <c r="T678" s="36">
        <v>2357</v>
      </c>
      <c r="U678" s="7">
        <v>21</v>
      </c>
      <c r="V678" s="36">
        <v>2386</v>
      </c>
      <c r="W678" s="7">
        <v>22</v>
      </c>
      <c r="X678" s="37">
        <f t="shared" si="69"/>
        <v>1.2154233025984951</v>
      </c>
    </row>
    <row r="679" spans="1:24" x14ac:dyDescent="0.65">
      <c r="A679" s="33" t="s">
        <v>888</v>
      </c>
      <c r="B679" s="34">
        <v>0.48599999999999999</v>
      </c>
      <c r="C679" s="7">
        <v>2.5999999999999999E-2</v>
      </c>
      <c r="D679" s="34">
        <v>6.1249999999999999E-2</v>
      </c>
      <c r="E679" s="7">
        <v>8.8999999999999995E-4</v>
      </c>
      <c r="F679" s="34">
        <v>5.8299999999999998E-2</v>
      </c>
      <c r="G679" s="7">
        <v>3.2000000000000002E-3</v>
      </c>
      <c r="H679" s="35">
        <v>404</v>
      </c>
      <c r="I679" s="7">
        <v>16</v>
      </c>
      <c r="J679" s="35">
        <v>383.2</v>
      </c>
      <c r="K679" s="7">
        <v>5.4</v>
      </c>
      <c r="L679" s="35">
        <v>500</v>
      </c>
      <c r="M679" s="7">
        <v>120</v>
      </c>
      <c r="N679" s="4" t="str">
        <f t="shared" si="65"/>
        <v>NA</v>
      </c>
      <c r="O679" s="4">
        <f t="shared" si="66"/>
        <v>5.148514851485146</v>
      </c>
      <c r="P679" s="8">
        <f t="shared" si="67"/>
        <v>383.2</v>
      </c>
      <c r="Q679" s="8">
        <f t="shared" si="68"/>
        <v>5.4</v>
      </c>
      <c r="R679" s="36">
        <v>378.1</v>
      </c>
      <c r="S679" s="7">
        <v>6</v>
      </c>
      <c r="T679" s="36">
        <v>381.4</v>
      </c>
      <c r="U679" s="7">
        <v>6.1</v>
      </c>
      <c r="V679" s="36">
        <v>373.5</v>
      </c>
      <c r="W679" s="7">
        <v>9.6999999999999993</v>
      </c>
      <c r="X679" s="37">
        <f t="shared" si="69"/>
        <v>-2.1151271753681442</v>
      </c>
    </row>
    <row r="680" spans="1:24" x14ac:dyDescent="0.65">
      <c r="A680" s="33" t="s">
        <v>889</v>
      </c>
      <c r="B680" s="34">
        <v>1.782</v>
      </c>
      <c r="C680" s="7">
        <v>5.3999999999999999E-2</v>
      </c>
      <c r="D680" s="34">
        <v>0.17030000000000001</v>
      </c>
      <c r="E680" s="7">
        <v>2.8E-3</v>
      </c>
      <c r="F680" s="34">
        <v>7.6899999999999996E-2</v>
      </c>
      <c r="G680" s="7">
        <v>2.0999999999999999E-3</v>
      </c>
      <c r="H680" s="35">
        <v>1037</v>
      </c>
      <c r="I680" s="7">
        <v>20</v>
      </c>
      <c r="J680" s="35">
        <v>1013</v>
      </c>
      <c r="K680" s="7">
        <v>15</v>
      </c>
      <c r="L680" s="35">
        <v>1107</v>
      </c>
      <c r="M680" s="7">
        <v>56</v>
      </c>
      <c r="N680" s="4">
        <f t="shared" si="65"/>
        <v>8.49141824751581</v>
      </c>
      <c r="O680" s="4">
        <f t="shared" si="66"/>
        <v>2.3143683702989364</v>
      </c>
      <c r="P680" s="8">
        <f t="shared" si="67"/>
        <v>1013</v>
      </c>
      <c r="Q680" s="8">
        <f t="shared" si="68"/>
        <v>15</v>
      </c>
      <c r="R680" s="36">
        <v>995</v>
      </c>
      <c r="S680" s="7">
        <v>16</v>
      </c>
      <c r="T680" s="36">
        <v>1008</v>
      </c>
      <c r="U680" s="7">
        <v>16</v>
      </c>
      <c r="V680" s="36">
        <v>983</v>
      </c>
      <c r="W680" s="7">
        <v>24</v>
      </c>
      <c r="X680" s="37">
        <f t="shared" si="69"/>
        <v>-2.5432349949135329</v>
      </c>
    </row>
    <row r="681" spans="1:24" x14ac:dyDescent="0.65">
      <c r="A681" s="33" t="s">
        <v>890</v>
      </c>
      <c r="B681" s="34">
        <v>1.591</v>
      </c>
      <c r="C681" s="7">
        <v>4.5999999999999999E-2</v>
      </c>
      <c r="D681" s="34">
        <v>0.1595</v>
      </c>
      <c r="E681" s="7">
        <v>2.3E-3</v>
      </c>
      <c r="F681" s="34">
        <v>7.3400000000000007E-2</v>
      </c>
      <c r="G681" s="7">
        <v>2.0999999999999999E-3</v>
      </c>
      <c r="H681" s="35">
        <v>965</v>
      </c>
      <c r="I681" s="7">
        <v>18</v>
      </c>
      <c r="J681" s="35">
        <v>954</v>
      </c>
      <c r="K681" s="7">
        <v>13</v>
      </c>
      <c r="L681" s="35">
        <v>1013</v>
      </c>
      <c r="M681" s="7">
        <v>59</v>
      </c>
      <c r="N681" s="4">
        <f t="shared" si="65"/>
        <v>5.8242843040473815</v>
      </c>
      <c r="O681" s="4">
        <f t="shared" si="66"/>
        <v>1.1398963730569989</v>
      </c>
      <c r="P681" s="8">
        <f t="shared" si="67"/>
        <v>954</v>
      </c>
      <c r="Q681" s="8">
        <f t="shared" si="68"/>
        <v>13</v>
      </c>
      <c r="R681" s="36">
        <v>929</v>
      </c>
      <c r="S681" s="7">
        <v>12</v>
      </c>
      <c r="T681" s="36">
        <v>950</v>
      </c>
      <c r="U681" s="7">
        <v>13</v>
      </c>
      <c r="V681" s="36">
        <v>891</v>
      </c>
      <c r="W681" s="7">
        <v>27</v>
      </c>
      <c r="X681" s="37">
        <f t="shared" si="69"/>
        <v>-6.6217732884399538</v>
      </c>
    </row>
    <row r="682" spans="1:24" x14ac:dyDescent="0.65">
      <c r="A682" s="33" t="s">
        <v>891</v>
      </c>
      <c r="B682" s="34">
        <v>0.90400000000000003</v>
      </c>
      <c r="C682" s="7">
        <v>1.9E-2</v>
      </c>
      <c r="D682" s="34">
        <v>0.1062</v>
      </c>
      <c r="E682" s="7">
        <v>1.6999999999999999E-3</v>
      </c>
      <c r="F682" s="34">
        <v>6.1899999999999997E-2</v>
      </c>
      <c r="G682" s="7">
        <v>1.1999999999999999E-3</v>
      </c>
      <c r="H682" s="35">
        <v>654</v>
      </c>
      <c r="I682" s="7">
        <v>10</v>
      </c>
      <c r="J682" s="35">
        <v>650.70000000000005</v>
      </c>
      <c r="K682" s="7">
        <v>9.6999999999999993</v>
      </c>
      <c r="L682" s="35">
        <v>675</v>
      </c>
      <c r="M682" s="7">
        <v>46</v>
      </c>
      <c r="N682" s="4">
        <f t="shared" si="65"/>
        <v>3.5999999999999943</v>
      </c>
      <c r="O682" s="4">
        <f t="shared" si="66"/>
        <v>0.50458715596329284</v>
      </c>
      <c r="P682" s="8">
        <f t="shared" si="67"/>
        <v>650.70000000000005</v>
      </c>
      <c r="Q682" s="8">
        <f t="shared" si="68"/>
        <v>9.6999999999999993</v>
      </c>
      <c r="R682" s="36">
        <v>637.20000000000005</v>
      </c>
      <c r="S682" s="7">
        <v>8.8000000000000007</v>
      </c>
      <c r="T682" s="36">
        <v>649</v>
      </c>
      <c r="U682" s="7">
        <v>10</v>
      </c>
      <c r="V682" s="36">
        <v>601</v>
      </c>
      <c r="W682" s="7">
        <v>21</v>
      </c>
      <c r="X682" s="37">
        <f t="shared" si="69"/>
        <v>-7.9866888519134704</v>
      </c>
    </row>
    <row r="683" spans="1:24" x14ac:dyDescent="0.65">
      <c r="A683" s="33" t="s">
        <v>892</v>
      </c>
      <c r="B683" s="34">
        <v>0.1</v>
      </c>
      <c r="C683" s="7">
        <v>1.7000000000000001E-2</v>
      </c>
      <c r="D683" s="34">
        <v>9.5200000000000007E-3</v>
      </c>
      <c r="E683" s="7">
        <v>2.7E-4</v>
      </c>
      <c r="F683" s="34">
        <v>7.8E-2</v>
      </c>
      <c r="G683" s="7">
        <v>1.0999999999999999E-2</v>
      </c>
      <c r="H683" s="35">
        <v>95</v>
      </c>
      <c r="I683" s="7">
        <v>15</v>
      </c>
      <c r="J683" s="35">
        <v>61</v>
      </c>
      <c r="K683" s="7">
        <v>1.7</v>
      </c>
      <c r="L683" s="35">
        <v>910</v>
      </c>
      <c r="M683" s="7">
        <v>250</v>
      </c>
      <c r="N683" s="4" t="str">
        <f t="shared" si="65"/>
        <v>NA</v>
      </c>
      <c r="O683" s="4">
        <f t="shared" si="66"/>
        <v>35.78947368421052</v>
      </c>
      <c r="P683" s="8">
        <f t="shared" si="67"/>
        <v>61</v>
      </c>
      <c r="Q683" s="8">
        <f t="shared" si="68"/>
        <v>1.7</v>
      </c>
      <c r="R683" s="36">
        <v>58.4</v>
      </c>
      <c r="S683" s="7">
        <v>1.6</v>
      </c>
      <c r="T683" s="36">
        <v>58.5</v>
      </c>
      <c r="U683" s="7">
        <v>1.7</v>
      </c>
      <c r="V683" s="36">
        <v>58.9</v>
      </c>
      <c r="W683" s="7">
        <v>2.4</v>
      </c>
      <c r="X683" s="37">
        <f t="shared" si="69"/>
        <v>0.67911714770798426</v>
      </c>
    </row>
    <row r="684" spans="1:24" x14ac:dyDescent="0.65">
      <c r="A684" s="33" t="s">
        <v>893</v>
      </c>
      <c r="B684" s="34">
        <v>0.45200000000000001</v>
      </c>
      <c r="C684" s="7">
        <v>1.0999999999999999E-2</v>
      </c>
      <c r="D684" s="34">
        <v>6.096E-2</v>
      </c>
      <c r="E684" s="7">
        <v>7.2000000000000005E-4</v>
      </c>
      <c r="F684" s="34">
        <v>5.3999999999999999E-2</v>
      </c>
      <c r="G684" s="7">
        <v>1.2999999999999999E-3</v>
      </c>
      <c r="H684" s="35">
        <v>378.5</v>
      </c>
      <c r="I684" s="7">
        <v>7.8</v>
      </c>
      <c r="J684" s="35">
        <v>381.5</v>
      </c>
      <c r="K684" s="7">
        <v>4.4000000000000004</v>
      </c>
      <c r="L684" s="35">
        <v>361</v>
      </c>
      <c r="M684" s="7">
        <v>56</v>
      </c>
      <c r="N684" s="4" t="str">
        <f t="shared" si="65"/>
        <v>NA</v>
      </c>
      <c r="O684" s="4">
        <f t="shared" si="66"/>
        <v>-0.79260237780712828</v>
      </c>
      <c r="P684" s="8">
        <f t="shared" si="67"/>
        <v>381.5</v>
      </c>
      <c r="Q684" s="8">
        <f t="shared" si="68"/>
        <v>4.4000000000000004</v>
      </c>
      <c r="R684" s="36">
        <v>371.7</v>
      </c>
      <c r="S684" s="7">
        <v>4.9000000000000004</v>
      </c>
      <c r="T684" s="36">
        <v>380.9</v>
      </c>
      <c r="U684" s="7">
        <v>4.7</v>
      </c>
      <c r="V684" s="36">
        <v>310</v>
      </c>
      <c r="W684" s="7">
        <v>32</v>
      </c>
      <c r="X684" s="37">
        <f t="shared" si="69"/>
        <v>-22.870967741935488</v>
      </c>
    </row>
    <row r="685" spans="1:24" x14ac:dyDescent="0.65">
      <c r="A685" s="33" t="s">
        <v>894</v>
      </c>
      <c r="B685" s="34">
        <v>0.70799999999999996</v>
      </c>
      <c r="C685" s="7">
        <v>1.6E-2</v>
      </c>
      <c r="D685" s="34">
        <v>8.7300000000000003E-2</v>
      </c>
      <c r="E685" s="7">
        <v>1E-3</v>
      </c>
      <c r="F685" s="34">
        <v>5.8999999999999997E-2</v>
      </c>
      <c r="G685" s="7">
        <v>1.4E-3</v>
      </c>
      <c r="H685" s="35">
        <v>543.20000000000005</v>
      </c>
      <c r="I685" s="7">
        <v>9.5</v>
      </c>
      <c r="J685" s="35">
        <v>539.79999999999995</v>
      </c>
      <c r="K685" s="7">
        <v>6.1</v>
      </c>
      <c r="L685" s="35">
        <v>559</v>
      </c>
      <c r="M685" s="7">
        <v>52</v>
      </c>
      <c r="N685" s="4">
        <f t="shared" si="65"/>
        <v>3.4347048300536756</v>
      </c>
      <c r="O685" s="4">
        <f t="shared" si="66"/>
        <v>0.62592047128131867</v>
      </c>
      <c r="P685" s="8">
        <f t="shared" si="67"/>
        <v>539.79999999999995</v>
      </c>
      <c r="Q685" s="8">
        <f t="shared" si="68"/>
        <v>6.1</v>
      </c>
      <c r="R685" s="36">
        <v>526.29999999999995</v>
      </c>
      <c r="S685" s="7">
        <v>7.3</v>
      </c>
      <c r="T685" s="36">
        <v>538.4</v>
      </c>
      <c r="U685" s="7">
        <v>6.5</v>
      </c>
      <c r="V685" s="36">
        <v>480</v>
      </c>
      <c r="W685" s="7">
        <v>29</v>
      </c>
      <c r="X685" s="37">
        <f t="shared" si="69"/>
        <v>-12.166666666666671</v>
      </c>
    </row>
    <row r="686" spans="1:24" x14ac:dyDescent="0.65">
      <c r="A686" s="33" t="s">
        <v>895</v>
      </c>
      <c r="B686" s="34">
        <v>1.784</v>
      </c>
      <c r="C686" s="7">
        <v>4.2000000000000003E-2</v>
      </c>
      <c r="D686" s="34">
        <v>0.17230000000000001</v>
      </c>
      <c r="E686" s="7">
        <v>2.3E-3</v>
      </c>
      <c r="F686" s="34">
        <v>7.5999999999999998E-2</v>
      </c>
      <c r="G686" s="7">
        <v>2.3E-3</v>
      </c>
      <c r="H686" s="35">
        <v>1038</v>
      </c>
      <c r="I686" s="7">
        <v>15</v>
      </c>
      <c r="J686" s="35">
        <v>1025</v>
      </c>
      <c r="K686" s="7">
        <v>13</v>
      </c>
      <c r="L686" s="35">
        <v>1083</v>
      </c>
      <c r="M686" s="7">
        <v>58</v>
      </c>
      <c r="N686" s="4">
        <f t="shared" si="65"/>
        <v>5.3554939981532783</v>
      </c>
      <c r="O686" s="4">
        <f t="shared" si="66"/>
        <v>1.2524084778420104</v>
      </c>
      <c r="P686" s="8">
        <f t="shared" si="67"/>
        <v>1025</v>
      </c>
      <c r="Q686" s="8">
        <f t="shared" si="68"/>
        <v>13</v>
      </c>
      <c r="R686" s="36">
        <v>1000</v>
      </c>
      <c r="S686" s="7">
        <v>12</v>
      </c>
      <c r="T686" s="36">
        <v>1019</v>
      </c>
      <c r="U686" s="7">
        <v>14</v>
      </c>
      <c r="V686" s="36">
        <v>964</v>
      </c>
      <c r="W686" s="7">
        <v>24</v>
      </c>
      <c r="X686" s="37">
        <f t="shared" si="69"/>
        <v>-5.7053941908713739</v>
      </c>
    </row>
    <row r="687" spans="1:24" x14ac:dyDescent="0.65">
      <c r="A687" s="33" t="s">
        <v>896</v>
      </c>
      <c r="B687" s="34">
        <v>0.48799999999999999</v>
      </c>
      <c r="C687" s="7">
        <v>1.6E-2</v>
      </c>
      <c r="D687" s="34">
        <v>6.2649999999999997E-2</v>
      </c>
      <c r="E687" s="7">
        <v>8.9999999999999998E-4</v>
      </c>
      <c r="F687" s="34">
        <v>5.6300000000000003E-2</v>
      </c>
      <c r="G687" s="7">
        <v>1.8E-3</v>
      </c>
      <c r="H687" s="35">
        <v>403</v>
      </c>
      <c r="I687" s="7">
        <v>11</v>
      </c>
      <c r="J687" s="35">
        <v>391.7</v>
      </c>
      <c r="K687" s="7">
        <v>5.4</v>
      </c>
      <c r="L687" s="35">
        <v>448</v>
      </c>
      <c r="M687" s="7">
        <v>73</v>
      </c>
      <c r="N687" s="4" t="str">
        <f t="shared" si="65"/>
        <v>NA</v>
      </c>
      <c r="O687" s="4">
        <f t="shared" si="66"/>
        <v>2.8039702233250665</v>
      </c>
      <c r="P687" s="8">
        <f t="shared" si="67"/>
        <v>391.7</v>
      </c>
      <c r="Q687" s="8">
        <f t="shared" si="68"/>
        <v>5.4</v>
      </c>
      <c r="R687" s="36">
        <v>386.1</v>
      </c>
      <c r="S687" s="7">
        <v>5.9</v>
      </c>
      <c r="T687" s="36">
        <v>390.4</v>
      </c>
      <c r="U687" s="7">
        <v>5.7</v>
      </c>
      <c r="V687" s="36">
        <v>361</v>
      </c>
      <c r="W687" s="7">
        <v>19</v>
      </c>
      <c r="X687" s="37">
        <f t="shared" si="69"/>
        <v>-8.1440443213296447</v>
      </c>
    </row>
    <row r="688" spans="1:24" x14ac:dyDescent="0.65">
      <c r="A688" s="33" t="s">
        <v>897</v>
      </c>
      <c r="B688" s="34">
        <v>0.40400000000000003</v>
      </c>
      <c r="C688" s="7">
        <v>1.4999999999999999E-2</v>
      </c>
      <c r="D688" s="34">
        <v>5.2499999999999998E-2</v>
      </c>
      <c r="E688" s="7">
        <v>6.4999999999999997E-4</v>
      </c>
      <c r="F688" s="34">
        <v>5.5800000000000002E-2</v>
      </c>
      <c r="G688" s="7">
        <v>2.0999999999999999E-3</v>
      </c>
      <c r="H688" s="35">
        <v>344</v>
      </c>
      <c r="I688" s="7">
        <v>11</v>
      </c>
      <c r="J688" s="35">
        <v>329.8</v>
      </c>
      <c r="K688" s="7">
        <v>4</v>
      </c>
      <c r="L688" s="35">
        <v>425</v>
      </c>
      <c r="M688" s="7">
        <v>84</v>
      </c>
      <c r="N688" s="4" t="str">
        <f t="shared" si="65"/>
        <v>NA</v>
      </c>
      <c r="O688" s="4">
        <f t="shared" si="66"/>
        <v>4.1279069767441854</v>
      </c>
      <c r="P688" s="8">
        <f t="shared" si="67"/>
        <v>329.8</v>
      </c>
      <c r="Q688" s="8">
        <f t="shared" si="68"/>
        <v>4</v>
      </c>
      <c r="R688" s="36">
        <v>325.10000000000002</v>
      </c>
      <c r="S688" s="7">
        <v>4.9000000000000004</v>
      </c>
      <c r="T688" s="36">
        <v>328.4</v>
      </c>
      <c r="U688" s="7">
        <v>4.0999999999999996</v>
      </c>
      <c r="V688" s="36">
        <v>302</v>
      </c>
      <c r="W688" s="7">
        <v>21</v>
      </c>
      <c r="X688" s="37">
        <f t="shared" si="69"/>
        <v>-8.7417218543046289</v>
      </c>
    </row>
    <row r="689" spans="1:24" x14ac:dyDescent="0.65">
      <c r="A689" s="33" t="s">
        <v>898</v>
      </c>
      <c r="B689" s="34">
        <v>6.1310000000000002</v>
      </c>
      <c r="C689" s="7">
        <v>8.5999999999999993E-2</v>
      </c>
      <c r="D689" s="34">
        <v>0.35699999999999998</v>
      </c>
      <c r="E689" s="7">
        <v>4.1000000000000003E-3</v>
      </c>
      <c r="F689" s="34">
        <v>0.12479999999999999</v>
      </c>
      <c r="G689" s="7">
        <v>1.5E-3</v>
      </c>
      <c r="H689" s="35">
        <v>1994</v>
      </c>
      <c r="I689" s="7">
        <v>12</v>
      </c>
      <c r="J689" s="35">
        <v>1967</v>
      </c>
      <c r="K689" s="7">
        <v>20</v>
      </c>
      <c r="L689" s="35">
        <v>2024</v>
      </c>
      <c r="M689" s="7">
        <v>22</v>
      </c>
      <c r="N689" s="4">
        <f t="shared" si="65"/>
        <v>2.8162055335968432</v>
      </c>
      <c r="O689" s="4">
        <f t="shared" si="66"/>
        <v>1.3540621865596734</v>
      </c>
      <c r="P689" s="8">
        <f t="shared" si="67"/>
        <v>2024</v>
      </c>
      <c r="Q689" s="8">
        <f t="shared" si="68"/>
        <v>22</v>
      </c>
      <c r="R689" s="36">
        <v>1964</v>
      </c>
      <c r="S689" s="7">
        <v>17</v>
      </c>
      <c r="T689" s="36">
        <v>1960</v>
      </c>
      <c r="U689" s="7">
        <v>22</v>
      </c>
      <c r="V689" s="36">
        <v>1972</v>
      </c>
      <c r="W689" s="7">
        <v>18</v>
      </c>
      <c r="X689" s="37">
        <f t="shared" si="69"/>
        <v>0.60851926977687754</v>
      </c>
    </row>
    <row r="690" spans="1:24" x14ac:dyDescent="0.65">
      <c r="A690" s="33" t="s">
        <v>899</v>
      </c>
      <c r="B690" s="34">
        <v>5.96</v>
      </c>
      <c r="C690" s="7">
        <v>0.12</v>
      </c>
      <c r="D690" s="34">
        <v>0.35060000000000002</v>
      </c>
      <c r="E690" s="7">
        <v>4.5999999999999999E-3</v>
      </c>
      <c r="F690" s="34">
        <v>0.1232</v>
      </c>
      <c r="G690" s="7">
        <v>2.3999999999999998E-3</v>
      </c>
      <c r="H690" s="35">
        <v>1968</v>
      </c>
      <c r="I690" s="7">
        <v>18</v>
      </c>
      <c r="J690" s="35">
        <v>1942</v>
      </c>
      <c r="K690" s="7">
        <v>20</v>
      </c>
      <c r="L690" s="35">
        <v>1999</v>
      </c>
      <c r="M690" s="7">
        <v>35</v>
      </c>
      <c r="N690" s="4">
        <f t="shared" si="65"/>
        <v>2.8514257128564253</v>
      </c>
      <c r="O690" s="4">
        <f t="shared" si="66"/>
        <v>1.3211382113821202</v>
      </c>
      <c r="P690" s="8">
        <f t="shared" si="67"/>
        <v>1999</v>
      </c>
      <c r="Q690" s="8">
        <f t="shared" si="68"/>
        <v>35</v>
      </c>
      <c r="R690" s="36">
        <v>1918</v>
      </c>
      <c r="S690" s="7">
        <v>24</v>
      </c>
      <c r="T690" s="36">
        <v>1931</v>
      </c>
      <c r="U690" s="7">
        <v>24</v>
      </c>
      <c r="V690" s="36">
        <v>1912</v>
      </c>
      <c r="W690" s="7">
        <v>25</v>
      </c>
      <c r="X690" s="37">
        <f t="shared" si="69"/>
        <v>-0.99372384937238678</v>
      </c>
    </row>
    <row r="691" spans="1:24" x14ac:dyDescent="0.65">
      <c r="A691" s="33" t="s">
        <v>900</v>
      </c>
      <c r="B691" s="34">
        <v>3.1120000000000001</v>
      </c>
      <c r="C691" s="7">
        <v>5.8999999999999997E-2</v>
      </c>
      <c r="D691" s="34">
        <v>0.24360000000000001</v>
      </c>
      <c r="E691" s="7">
        <v>3.5999999999999999E-3</v>
      </c>
      <c r="F691" s="34">
        <v>9.2799999999999994E-2</v>
      </c>
      <c r="G691" s="7">
        <v>1.8E-3</v>
      </c>
      <c r="H691" s="35">
        <v>1434</v>
      </c>
      <c r="I691" s="7">
        <v>15</v>
      </c>
      <c r="J691" s="35">
        <v>1405</v>
      </c>
      <c r="K691" s="7">
        <v>19</v>
      </c>
      <c r="L691" s="35">
        <v>1478</v>
      </c>
      <c r="M691" s="7">
        <v>37</v>
      </c>
      <c r="N691" s="4">
        <f t="shared" si="65"/>
        <v>4.939106901217869</v>
      </c>
      <c r="O691" s="4">
        <f t="shared" si="66"/>
        <v>2.0223152022315247</v>
      </c>
      <c r="P691" s="8">
        <f t="shared" si="67"/>
        <v>1478</v>
      </c>
      <c r="Q691" s="8">
        <f t="shared" si="68"/>
        <v>37</v>
      </c>
      <c r="R691" s="36">
        <v>1388</v>
      </c>
      <c r="S691" s="7">
        <v>16</v>
      </c>
      <c r="T691" s="36">
        <v>1398</v>
      </c>
      <c r="U691" s="7">
        <v>20</v>
      </c>
      <c r="V691" s="36">
        <v>1379</v>
      </c>
      <c r="W691" s="7">
        <v>21</v>
      </c>
      <c r="X691" s="37">
        <f t="shared" si="69"/>
        <v>-1.3778100072516253</v>
      </c>
    </row>
    <row r="692" spans="1:24" x14ac:dyDescent="0.65">
      <c r="A692" s="33" t="s">
        <v>901</v>
      </c>
      <c r="B692" s="34">
        <v>0.60499999999999998</v>
      </c>
      <c r="C692" s="7">
        <v>1.7000000000000001E-2</v>
      </c>
      <c r="D692" s="34">
        <v>7.5899999999999995E-2</v>
      </c>
      <c r="E692" s="7">
        <v>1.1999999999999999E-3</v>
      </c>
      <c r="F692" s="34">
        <v>5.8400000000000001E-2</v>
      </c>
      <c r="G692" s="7">
        <v>1.5E-3</v>
      </c>
      <c r="H692" s="35">
        <v>480</v>
      </c>
      <c r="I692" s="7">
        <v>11</v>
      </c>
      <c r="J692" s="35">
        <v>471.4</v>
      </c>
      <c r="K692" s="7">
        <v>7.2</v>
      </c>
      <c r="L692" s="35">
        <v>533</v>
      </c>
      <c r="M692" s="7">
        <v>54</v>
      </c>
      <c r="N692" s="4" t="str">
        <f t="shared" si="65"/>
        <v>NA</v>
      </c>
      <c r="O692" s="4">
        <f t="shared" si="66"/>
        <v>1.7916666666666714</v>
      </c>
      <c r="P692" s="8">
        <f t="shared" si="67"/>
        <v>471.4</v>
      </c>
      <c r="Q692" s="8">
        <f t="shared" si="68"/>
        <v>7.2</v>
      </c>
      <c r="R692" s="36">
        <v>463.5</v>
      </c>
      <c r="S692" s="7">
        <v>8</v>
      </c>
      <c r="T692" s="36">
        <v>470.1</v>
      </c>
      <c r="U692" s="7">
        <v>7.6</v>
      </c>
      <c r="V692" s="36">
        <v>437</v>
      </c>
      <c r="W692" s="7">
        <v>19</v>
      </c>
      <c r="X692" s="37">
        <f t="shared" si="69"/>
        <v>-7.5743707093821513</v>
      </c>
    </row>
    <row r="693" spans="1:24" x14ac:dyDescent="0.65">
      <c r="A693" s="33" t="s">
        <v>902</v>
      </c>
      <c r="B693" s="34">
        <v>0.77500000000000002</v>
      </c>
      <c r="C693" s="7">
        <v>4.2999999999999997E-2</v>
      </c>
      <c r="D693" s="34">
        <v>9.4399999999999998E-2</v>
      </c>
      <c r="E693" s="7">
        <v>1.6000000000000001E-3</v>
      </c>
      <c r="F693" s="34">
        <v>5.9799999999999999E-2</v>
      </c>
      <c r="G693" s="7">
        <v>3.5000000000000001E-3</v>
      </c>
      <c r="H693" s="35">
        <v>579</v>
      </c>
      <c r="I693" s="7">
        <v>24</v>
      </c>
      <c r="J693" s="35">
        <v>581.5</v>
      </c>
      <c r="K693" s="7">
        <v>9.3000000000000007</v>
      </c>
      <c r="L693" s="35">
        <v>550</v>
      </c>
      <c r="M693" s="7">
        <v>120</v>
      </c>
      <c r="N693" s="4">
        <f t="shared" si="65"/>
        <v>-5.7272727272727337</v>
      </c>
      <c r="O693" s="4">
        <f t="shared" si="66"/>
        <v>-0.43177892918825478</v>
      </c>
      <c r="P693" s="8" t="str">
        <f t="shared" si="67"/>
        <v>discordant</v>
      </c>
      <c r="Q693" s="8" t="str">
        <f t="shared" si="68"/>
        <v>discordant</v>
      </c>
      <c r="R693" s="36">
        <v>559</v>
      </c>
      <c r="S693" s="7">
        <v>12</v>
      </c>
      <c r="T693" s="36">
        <v>579</v>
      </c>
      <c r="U693" s="7">
        <v>10</v>
      </c>
      <c r="V693" s="36">
        <v>492</v>
      </c>
      <c r="W693" s="7">
        <v>40</v>
      </c>
      <c r="X693" s="37">
        <f t="shared" si="69"/>
        <v>-17.682926829268297</v>
      </c>
    </row>
    <row r="694" spans="1:24" x14ac:dyDescent="0.65">
      <c r="A694" s="33" t="s">
        <v>903</v>
      </c>
      <c r="B694" s="34">
        <v>1.542</v>
      </c>
      <c r="C694" s="7">
        <v>7.0000000000000007E-2</v>
      </c>
      <c r="D694" s="34">
        <v>0.1595</v>
      </c>
      <c r="E694" s="7">
        <v>2.0999999999999999E-3</v>
      </c>
      <c r="F694" s="34">
        <v>7.0300000000000001E-2</v>
      </c>
      <c r="G694" s="7">
        <v>3.3999999999999998E-3</v>
      </c>
      <c r="H694" s="35">
        <v>949</v>
      </c>
      <c r="I694" s="7">
        <v>26</v>
      </c>
      <c r="J694" s="35">
        <v>954</v>
      </c>
      <c r="K694" s="7">
        <v>12</v>
      </c>
      <c r="L694" s="35">
        <v>930</v>
      </c>
      <c r="M694" s="7">
        <v>90</v>
      </c>
      <c r="N694" s="4">
        <f t="shared" si="65"/>
        <v>-2.5806451612903203</v>
      </c>
      <c r="O694" s="4">
        <f t="shared" si="66"/>
        <v>-0.5268703898840954</v>
      </c>
      <c r="P694" s="8">
        <f t="shared" si="67"/>
        <v>954</v>
      </c>
      <c r="Q694" s="8">
        <f t="shared" si="68"/>
        <v>12</v>
      </c>
      <c r="R694" s="36">
        <v>915</v>
      </c>
      <c r="S694" s="7">
        <v>13</v>
      </c>
      <c r="T694" s="36">
        <v>950</v>
      </c>
      <c r="U694" s="7">
        <v>13</v>
      </c>
      <c r="V694" s="36">
        <v>841</v>
      </c>
      <c r="W694" s="7">
        <v>43</v>
      </c>
      <c r="X694" s="37">
        <f t="shared" si="69"/>
        <v>-12.96076099881094</v>
      </c>
    </row>
    <row r="695" spans="1:24" x14ac:dyDescent="0.65">
      <c r="A695" s="33" t="s">
        <v>904</v>
      </c>
      <c r="B695" s="34">
        <v>0.47599999999999998</v>
      </c>
      <c r="C695" s="7">
        <v>1.4E-2</v>
      </c>
      <c r="D695" s="34">
        <v>6.2330000000000003E-2</v>
      </c>
      <c r="E695" s="7">
        <v>6.4000000000000005E-4</v>
      </c>
      <c r="F695" s="34">
        <v>5.57E-2</v>
      </c>
      <c r="G695" s="7">
        <v>1.6999999999999999E-3</v>
      </c>
      <c r="H695" s="35">
        <v>394.9</v>
      </c>
      <c r="I695" s="7">
        <v>9.4</v>
      </c>
      <c r="J695" s="35">
        <v>389.8</v>
      </c>
      <c r="K695" s="7">
        <v>3.9</v>
      </c>
      <c r="L695" s="35">
        <v>426</v>
      </c>
      <c r="M695" s="7">
        <v>68</v>
      </c>
      <c r="N695" s="4" t="str">
        <f t="shared" si="65"/>
        <v>NA</v>
      </c>
      <c r="O695" s="4">
        <f t="shared" si="66"/>
        <v>1.2914661939731502</v>
      </c>
      <c r="P695" s="8">
        <f t="shared" si="67"/>
        <v>389.8</v>
      </c>
      <c r="Q695" s="8">
        <f t="shared" si="68"/>
        <v>3.9</v>
      </c>
      <c r="R695" s="36">
        <v>380.6</v>
      </c>
      <c r="S695" s="7">
        <v>5</v>
      </c>
      <c r="T695" s="36">
        <v>388.7</v>
      </c>
      <c r="U695" s="7">
        <v>4.0999999999999996</v>
      </c>
      <c r="V695" s="36">
        <v>334</v>
      </c>
      <c r="W695" s="7">
        <v>26</v>
      </c>
      <c r="X695" s="37">
        <f t="shared" si="69"/>
        <v>-16.377245508982043</v>
      </c>
    </row>
    <row r="696" spans="1:24" x14ac:dyDescent="0.65">
      <c r="A696" s="33" t="s">
        <v>905</v>
      </c>
      <c r="B696" s="34">
        <v>0.73699999999999999</v>
      </c>
      <c r="C696" s="7">
        <v>2.4E-2</v>
      </c>
      <c r="D696" s="34">
        <v>9.0800000000000006E-2</v>
      </c>
      <c r="E696" s="7">
        <v>1.6000000000000001E-3</v>
      </c>
      <c r="F696" s="34">
        <v>5.9200000000000003E-2</v>
      </c>
      <c r="G696" s="7">
        <v>1.9E-3</v>
      </c>
      <c r="H696" s="35">
        <v>559</v>
      </c>
      <c r="I696" s="7">
        <v>14</v>
      </c>
      <c r="J696" s="35">
        <v>559.9</v>
      </c>
      <c r="K696" s="7">
        <v>9.4</v>
      </c>
      <c r="L696" s="35">
        <v>559</v>
      </c>
      <c r="M696" s="7">
        <v>71</v>
      </c>
      <c r="N696" s="4">
        <f t="shared" si="65"/>
        <v>-0.16100178890876293</v>
      </c>
      <c r="O696" s="4">
        <f t="shared" si="66"/>
        <v>-0.16100178890876293</v>
      </c>
      <c r="P696" s="8">
        <f t="shared" si="67"/>
        <v>559.9</v>
      </c>
      <c r="Q696" s="8">
        <f t="shared" si="68"/>
        <v>9.4</v>
      </c>
      <c r="R696" s="36">
        <v>544.6</v>
      </c>
      <c r="S696" s="7">
        <v>9.6</v>
      </c>
      <c r="T696" s="36">
        <v>558.6</v>
      </c>
      <c r="U696" s="7">
        <v>9.8000000000000007</v>
      </c>
      <c r="V696" s="36">
        <v>488</v>
      </c>
      <c r="W696" s="7">
        <v>30</v>
      </c>
      <c r="X696" s="37">
        <f t="shared" si="69"/>
        <v>-14.467213114754102</v>
      </c>
    </row>
    <row r="697" spans="1:24" x14ac:dyDescent="0.65">
      <c r="A697" s="33" t="s">
        <v>906</v>
      </c>
      <c r="B697" s="34">
        <v>1.39</v>
      </c>
      <c r="C697" s="7">
        <v>3.1E-2</v>
      </c>
      <c r="D697" s="34">
        <v>0.1447</v>
      </c>
      <c r="E697" s="7">
        <v>2.5000000000000001E-3</v>
      </c>
      <c r="F697" s="34">
        <v>7.0099999999999996E-2</v>
      </c>
      <c r="G697" s="7">
        <v>1.5E-3</v>
      </c>
      <c r="H697" s="35">
        <v>884</v>
      </c>
      <c r="I697" s="7">
        <v>13</v>
      </c>
      <c r="J697" s="35">
        <v>871</v>
      </c>
      <c r="K697" s="7">
        <v>14</v>
      </c>
      <c r="L697" s="35">
        <v>924</v>
      </c>
      <c r="M697" s="7">
        <v>45</v>
      </c>
      <c r="N697" s="4">
        <f t="shared" si="65"/>
        <v>5.7359307359307365</v>
      </c>
      <c r="O697" s="4">
        <f t="shared" si="66"/>
        <v>1.470588235294116</v>
      </c>
      <c r="P697" s="8">
        <f t="shared" si="67"/>
        <v>871</v>
      </c>
      <c r="Q697" s="8">
        <f t="shared" si="68"/>
        <v>14</v>
      </c>
      <c r="R697" s="36">
        <v>850</v>
      </c>
      <c r="S697" s="7">
        <v>12</v>
      </c>
      <c r="T697" s="36">
        <v>867</v>
      </c>
      <c r="U697" s="7">
        <v>15</v>
      </c>
      <c r="V697" s="36">
        <v>828</v>
      </c>
      <c r="W697" s="7">
        <v>23</v>
      </c>
      <c r="X697" s="37">
        <f t="shared" si="69"/>
        <v>-4.7101449275362341</v>
      </c>
    </row>
    <row r="698" spans="1:24" x14ac:dyDescent="0.65">
      <c r="A698" s="33" t="s">
        <v>907</v>
      </c>
      <c r="B698" s="34">
        <v>1.143</v>
      </c>
      <c r="C698" s="7">
        <v>0.04</v>
      </c>
      <c r="D698" s="34">
        <v>0.12659999999999999</v>
      </c>
      <c r="E698" s="7">
        <v>1.5E-3</v>
      </c>
      <c r="F698" s="34">
        <v>6.59E-2</v>
      </c>
      <c r="G698" s="7">
        <v>2.3E-3</v>
      </c>
      <c r="H698" s="35">
        <v>772</v>
      </c>
      <c r="I698" s="7">
        <v>19</v>
      </c>
      <c r="J698" s="35">
        <v>768.3</v>
      </c>
      <c r="K698" s="7">
        <v>8.4</v>
      </c>
      <c r="L698" s="35">
        <v>785</v>
      </c>
      <c r="M698" s="7">
        <v>71</v>
      </c>
      <c r="N698" s="4">
        <f t="shared" si="65"/>
        <v>2.1273885350318409</v>
      </c>
      <c r="O698" s="4">
        <f t="shared" si="66"/>
        <v>0.47927461139896366</v>
      </c>
      <c r="P698" s="8">
        <f t="shared" si="67"/>
        <v>768.3</v>
      </c>
      <c r="Q698" s="8">
        <f t="shared" si="68"/>
        <v>8.4</v>
      </c>
      <c r="R698" s="36">
        <v>741</v>
      </c>
      <c r="S698" s="7">
        <v>12</v>
      </c>
      <c r="T698" s="36">
        <v>765.1</v>
      </c>
      <c r="U698" s="7">
        <v>8.8000000000000007</v>
      </c>
      <c r="V698" s="36">
        <v>682</v>
      </c>
      <c r="W698" s="7">
        <v>38</v>
      </c>
      <c r="X698" s="37">
        <f t="shared" si="69"/>
        <v>-12.184750733137832</v>
      </c>
    </row>
    <row r="699" spans="1:24" x14ac:dyDescent="0.65">
      <c r="A699" s="33" t="s">
        <v>908</v>
      </c>
      <c r="B699" s="34">
        <v>1.7010000000000001</v>
      </c>
      <c r="C699" s="7">
        <v>4.4999999999999998E-2</v>
      </c>
      <c r="D699" s="34">
        <v>0.16739999999999999</v>
      </c>
      <c r="E699" s="7">
        <v>1.8E-3</v>
      </c>
      <c r="F699" s="34">
        <v>7.3700000000000002E-2</v>
      </c>
      <c r="G699" s="7">
        <v>1.6999999999999999E-3</v>
      </c>
      <c r="H699" s="35">
        <v>1007</v>
      </c>
      <c r="I699" s="7">
        <v>17</v>
      </c>
      <c r="J699" s="35">
        <v>998</v>
      </c>
      <c r="K699" s="7">
        <v>10</v>
      </c>
      <c r="L699" s="35">
        <v>1026</v>
      </c>
      <c r="M699" s="7">
        <v>46</v>
      </c>
      <c r="N699" s="4">
        <f t="shared" si="65"/>
        <v>2.7290448343079987</v>
      </c>
      <c r="O699" s="4">
        <f t="shared" si="66"/>
        <v>0.89374379344587851</v>
      </c>
      <c r="P699" s="8">
        <f t="shared" si="67"/>
        <v>998</v>
      </c>
      <c r="Q699" s="8">
        <f t="shared" si="68"/>
        <v>10</v>
      </c>
      <c r="R699" s="36">
        <v>979</v>
      </c>
      <c r="S699" s="7">
        <v>11</v>
      </c>
      <c r="T699" s="36">
        <v>994</v>
      </c>
      <c r="U699" s="7">
        <v>10</v>
      </c>
      <c r="V699" s="36">
        <v>957</v>
      </c>
      <c r="W699" s="7">
        <v>23</v>
      </c>
      <c r="X699" s="37">
        <f t="shared" si="69"/>
        <v>-3.8662486938349048</v>
      </c>
    </row>
    <row r="700" spans="1:24" x14ac:dyDescent="0.65">
      <c r="A700" s="33" t="s">
        <v>909</v>
      </c>
      <c r="B700" s="34">
        <v>1.466</v>
      </c>
      <c r="C700" s="7">
        <v>2.5999999999999999E-2</v>
      </c>
      <c r="D700" s="34">
        <v>0.14929999999999999</v>
      </c>
      <c r="E700" s="7">
        <v>1.4E-3</v>
      </c>
      <c r="F700" s="34">
        <v>7.1199999999999999E-2</v>
      </c>
      <c r="G700" s="7">
        <v>1.2999999999999999E-3</v>
      </c>
      <c r="H700" s="35">
        <v>918</v>
      </c>
      <c r="I700" s="7">
        <v>12</v>
      </c>
      <c r="J700" s="35">
        <v>896.8</v>
      </c>
      <c r="K700" s="7">
        <v>8.1</v>
      </c>
      <c r="L700" s="35">
        <v>957</v>
      </c>
      <c r="M700" s="7">
        <v>38</v>
      </c>
      <c r="N700" s="4">
        <f t="shared" si="65"/>
        <v>6.2904911180773269</v>
      </c>
      <c r="O700" s="4">
        <f t="shared" si="66"/>
        <v>2.3093681917211342</v>
      </c>
      <c r="P700" s="8">
        <f t="shared" si="67"/>
        <v>896.8</v>
      </c>
      <c r="Q700" s="8">
        <f t="shared" si="68"/>
        <v>8.1</v>
      </c>
      <c r="R700" s="36">
        <v>885.8</v>
      </c>
      <c r="S700" s="7">
        <v>7.1</v>
      </c>
      <c r="T700" s="36">
        <v>893.1</v>
      </c>
      <c r="U700" s="7">
        <v>8.6999999999999993</v>
      </c>
      <c r="V700" s="36">
        <v>870</v>
      </c>
      <c r="W700" s="7">
        <v>13</v>
      </c>
      <c r="X700" s="37">
        <f t="shared" si="69"/>
        <v>-2.6551724137931103</v>
      </c>
    </row>
    <row r="701" spans="1:24" x14ac:dyDescent="0.65">
      <c r="A701" s="33" t="s">
        <v>910</v>
      </c>
      <c r="B701" s="34">
        <v>0.49099999999999999</v>
      </c>
      <c r="C701" s="7">
        <v>1.7999999999999999E-2</v>
      </c>
      <c r="D701" s="34">
        <v>6.3799999999999996E-2</v>
      </c>
      <c r="E701" s="7">
        <v>1.1999999999999999E-3</v>
      </c>
      <c r="F701" s="34">
        <v>5.5899999999999998E-2</v>
      </c>
      <c r="G701" s="7">
        <v>1.6999999999999999E-3</v>
      </c>
      <c r="H701" s="35">
        <v>405</v>
      </c>
      <c r="I701" s="7">
        <v>12</v>
      </c>
      <c r="J701" s="35">
        <v>398.8</v>
      </c>
      <c r="K701" s="7">
        <v>7</v>
      </c>
      <c r="L701" s="35">
        <v>450</v>
      </c>
      <c r="M701" s="7">
        <v>71</v>
      </c>
      <c r="N701" s="4" t="str">
        <f t="shared" si="65"/>
        <v>NA</v>
      </c>
      <c r="O701" s="4">
        <f t="shared" si="66"/>
        <v>1.5308641975308603</v>
      </c>
      <c r="P701" s="8">
        <f t="shared" si="67"/>
        <v>398.8</v>
      </c>
      <c r="Q701" s="8">
        <f t="shared" si="68"/>
        <v>7</v>
      </c>
      <c r="R701" s="36">
        <v>389.2</v>
      </c>
      <c r="S701" s="7">
        <v>7.8</v>
      </c>
      <c r="T701" s="36">
        <v>397.3</v>
      </c>
      <c r="U701" s="7">
        <v>6.9</v>
      </c>
      <c r="V701" s="36">
        <v>355</v>
      </c>
      <c r="W701" s="7">
        <v>22</v>
      </c>
      <c r="X701" s="37">
        <f t="shared" si="69"/>
        <v>-11.91549295774648</v>
      </c>
    </row>
    <row r="702" spans="1:24" x14ac:dyDescent="0.65">
      <c r="A702" s="33" t="s">
        <v>911</v>
      </c>
      <c r="B702" s="34">
        <v>1.571</v>
      </c>
      <c r="C702" s="7">
        <v>5.8000000000000003E-2</v>
      </c>
      <c r="D702" s="34">
        <v>0.15720000000000001</v>
      </c>
      <c r="E702" s="7">
        <v>3.8999999999999998E-3</v>
      </c>
      <c r="F702" s="34">
        <v>7.2400000000000006E-2</v>
      </c>
      <c r="G702" s="7">
        <v>1.9E-3</v>
      </c>
      <c r="H702" s="35">
        <v>956</v>
      </c>
      <c r="I702" s="7">
        <v>23</v>
      </c>
      <c r="J702" s="35">
        <v>941</v>
      </c>
      <c r="K702" s="7">
        <v>22</v>
      </c>
      <c r="L702" s="35">
        <v>986</v>
      </c>
      <c r="M702" s="7">
        <v>56</v>
      </c>
      <c r="N702" s="4">
        <f t="shared" si="65"/>
        <v>4.5638945233265673</v>
      </c>
      <c r="O702" s="4">
        <f t="shared" si="66"/>
        <v>1.5690376569037596</v>
      </c>
      <c r="P702" s="8">
        <f t="shared" si="67"/>
        <v>941</v>
      </c>
      <c r="Q702" s="8">
        <f t="shared" si="68"/>
        <v>22</v>
      </c>
      <c r="R702" s="36">
        <v>922</v>
      </c>
      <c r="S702" s="7">
        <v>22</v>
      </c>
      <c r="T702" s="36">
        <v>937</v>
      </c>
      <c r="U702" s="7">
        <v>22</v>
      </c>
      <c r="V702" s="36">
        <v>878</v>
      </c>
      <c r="W702" s="7">
        <v>35</v>
      </c>
      <c r="X702" s="37">
        <f t="shared" si="69"/>
        <v>-6.7198177676537654</v>
      </c>
    </row>
    <row r="703" spans="1:24" x14ac:dyDescent="0.65">
      <c r="A703" s="33" t="s">
        <v>912</v>
      </c>
      <c r="B703" s="34">
        <v>5.4800000000000001E-2</v>
      </c>
      <c r="C703" s="7">
        <v>2.8E-3</v>
      </c>
      <c r="D703" s="34">
        <v>8.6400000000000001E-3</v>
      </c>
      <c r="E703" s="7">
        <v>1.2999999999999999E-4</v>
      </c>
      <c r="F703" s="34">
        <v>4.6399999999999997E-2</v>
      </c>
      <c r="G703" s="7">
        <v>2.5000000000000001E-3</v>
      </c>
      <c r="H703" s="35">
        <v>54.8</v>
      </c>
      <c r="I703" s="7">
        <v>3</v>
      </c>
      <c r="J703" s="35">
        <v>55.44</v>
      </c>
      <c r="K703" s="7">
        <v>0.83</v>
      </c>
      <c r="L703" s="35">
        <v>40</v>
      </c>
      <c r="M703" s="7">
        <v>100</v>
      </c>
      <c r="N703" s="4" t="str">
        <f t="shared" si="65"/>
        <v>NA</v>
      </c>
      <c r="O703" s="4">
        <f t="shared" si="66"/>
        <v>-1.1678832116788413</v>
      </c>
      <c r="P703" s="8">
        <f t="shared" si="67"/>
        <v>55.44</v>
      </c>
      <c r="Q703" s="8">
        <f t="shared" si="68"/>
        <v>0.83</v>
      </c>
      <c r="R703" s="36">
        <v>55.49</v>
      </c>
      <c r="S703" s="7">
        <v>0.88</v>
      </c>
      <c r="T703" s="36">
        <v>55.47</v>
      </c>
      <c r="U703" s="7">
        <v>0.88</v>
      </c>
      <c r="V703" s="36">
        <v>55.5</v>
      </c>
      <c r="W703" s="7">
        <v>0.83</v>
      </c>
      <c r="X703" s="37">
        <f t="shared" si="69"/>
        <v>5.4054054054049061E-2</v>
      </c>
    </row>
    <row r="704" spans="1:24" x14ac:dyDescent="0.65">
      <c r="A704" s="33" t="s">
        <v>913</v>
      </c>
      <c r="B704" s="34">
        <v>0.88700000000000001</v>
      </c>
      <c r="C704" s="7">
        <v>2.1000000000000001E-2</v>
      </c>
      <c r="D704" s="34">
        <v>0.1026</v>
      </c>
      <c r="E704" s="7">
        <v>1.4E-3</v>
      </c>
      <c r="F704" s="34">
        <v>6.25E-2</v>
      </c>
      <c r="G704" s="7">
        <v>1.4E-3</v>
      </c>
      <c r="H704" s="35">
        <v>644</v>
      </c>
      <c r="I704" s="7">
        <v>11</v>
      </c>
      <c r="J704" s="35">
        <v>629.6</v>
      </c>
      <c r="K704" s="7">
        <v>8.4</v>
      </c>
      <c r="L704" s="35">
        <v>684</v>
      </c>
      <c r="M704" s="7">
        <v>50</v>
      </c>
      <c r="N704" s="4">
        <f t="shared" si="65"/>
        <v>7.9532163742690045</v>
      </c>
      <c r="O704" s="4">
        <f t="shared" si="66"/>
        <v>2.2360248447205038</v>
      </c>
      <c r="P704" s="8">
        <f t="shared" si="67"/>
        <v>629.6</v>
      </c>
      <c r="Q704" s="8">
        <f t="shared" si="68"/>
        <v>8.4</v>
      </c>
      <c r="R704" s="36">
        <v>619.20000000000005</v>
      </c>
      <c r="S704" s="7">
        <v>8.6</v>
      </c>
      <c r="T704" s="36">
        <v>627.4</v>
      </c>
      <c r="U704" s="7">
        <v>8.6999999999999993</v>
      </c>
      <c r="V704" s="36">
        <v>582</v>
      </c>
      <c r="W704" s="7">
        <v>26</v>
      </c>
      <c r="X704" s="37">
        <f t="shared" si="69"/>
        <v>-7.8006872852233613</v>
      </c>
    </row>
    <row r="705" spans="1:24" x14ac:dyDescent="0.65">
      <c r="A705" s="33" t="s">
        <v>914</v>
      </c>
      <c r="B705" s="34">
        <v>0.156</v>
      </c>
      <c r="C705" s="7">
        <v>1.7000000000000001E-2</v>
      </c>
      <c r="D705" s="34">
        <v>2.181E-2</v>
      </c>
      <c r="E705" s="7">
        <v>5.1000000000000004E-4</v>
      </c>
      <c r="F705" s="34">
        <v>5.1299999999999998E-2</v>
      </c>
      <c r="G705" s="7">
        <v>5.1000000000000004E-3</v>
      </c>
      <c r="H705" s="35">
        <v>146</v>
      </c>
      <c r="I705" s="7">
        <v>15</v>
      </c>
      <c r="J705" s="35">
        <v>139.1</v>
      </c>
      <c r="K705" s="7">
        <v>3.2</v>
      </c>
      <c r="L705" s="35">
        <v>240</v>
      </c>
      <c r="M705" s="7">
        <v>200</v>
      </c>
      <c r="N705" s="4" t="str">
        <f t="shared" si="65"/>
        <v>NA</v>
      </c>
      <c r="O705" s="4">
        <f t="shared" si="66"/>
        <v>4.7260273972602675</v>
      </c>
      <c r="P705" s="8">
        <f t="shared" si="67"/>
        <v>139.1</v>
      </c>
      <c r="Q705" s="8">
        <f t="shared" si="68"/>
        <v>3.2</v>
      </c>
      <c r="R705" s="36">
        <v>138</v>
      </c>
      <c r="S705" s="7">
        <v>3.1</v>
      </c>
      <c r="T705" s="36">
        <v>138.19999999999999</v>
      </c>
      <c r="U705" s="7">
        <v>3.1</v>
      </c>
      <c r="V705" s="36">
        <v>136.9</v>
      </c>
      <c r="W705" s="7">
        <v>4.7</v>
      </c>
      <c r="X705" s="37">
        <f t="shared" si="69"/>
        <v>-0.94959824689553329</v>
      </c>
    </row>
    <row r="706" spans="1:24" x14ac:dyDescent="0.65">
      <c r="A706" s="33" t="s">
        <v>915</v>
      </c>
      <c r="B706" s="34">
        <v>5.8500000000000003E-2</v>
      </c>
      <c r="C706" s="7">
        <v>3.7000000000000002E-3</v>
      </c>
      <c r="D706" s="34">
        <v>8.3999999999999995E-3</v>
      </c>
      <c r="E706" s="7">
        <v>2.1000000000000001E-4</v>
      </c>
      <c r="F706" s="34">
        <v>5.0200000000000002E-2</v>
      </c>
      <c r="G706" s="7">
        <v>3.0999999999999999E-3</v>
      </c>
      <c r="H706" s="35">
        <v>57.6</v>
      </c>
      <c r="I706" s="7">
        <v>3.5</v>
      </c>
      <c r="J706" s="35">
        <v>53.9</v>
      </c>
      <c r="K706" s="7">
        <v>1.3</v>
      </c>
      <c r="L706" s="35">
        <v>190</v>
      </c>
      <c r="M706" s="7">
        <v>120</v>
      </c>
      <c r="N706" s="4" t="str">
        <f t="shared" si="65"/>
        <v>NA</v>
      </c>
      <c r="O706" s="4">
        <f t="shared" si="66"/>
        <v>6.4236111111111143</v>
      </c>
      <c r="P706" s="8">
        <f t="shared" si="67"/>
        <v>53.9</v>
      </c>
      <c r="Q706" s="8">
        <f t="shared" si="68"/>
        <v>1.3</v>
      </c>
      <c r="R706" s="36">
        <v>53.6</v>
      </c>
      <c r="S706" s="7">
        <v>1.4</v>
      </c>
      <c r="T706" s="36">
        <v>53.7</v>
      </c>
      <c r="U706" s="7">
        <v>1.4</v>
      </c>
      <c r="V706" s="36">
        <v>52.9</v>
      </c>
      <c r="W706" s="7">
        <v>2.1</v>
      </c>
      <c r="X706" s="37">
        <f t="shared" si="69"/>
        <v>-1.5122873345935801</v>
      </c>
    </row>
    <row r="707" spans="1:24" x14ac:dyDescent="0.65">
      <c r="A707" s="33" t="s">
        <v>916</v>
      </c>
      <c r="B707" s="34">
        <v>0.88700000000000001</v>
      </c>
      <c r="C707" s="7">
        <v>2.7E-2</v>
      </c>
      <c r="D707" s="34">
        <v>0.1008</v>
      </c>
      <c r="E707" s="7">
        <v>1.5E-3</v>
      </c>
      <c r="F707" s="34">
        <v>6.3500000000000001E-2</v>
      </c>
      <c r="G707" s="7">
        <v>2.2000000000000001E-3</v>
      </c>
      <c r="H707" s="35">
        <v>644</v>
      </c>
      <c r="I707" s="7">
        <v>14</v>
      </c>
      <c r="J707" s="35">
        <v>619.20000000000005</v>
      </c>
      <c r="K707" s="7">
        <v>8.5</v>
      </c>
      <c r="L707" s="35">
        <v>704</v>
      </c>
      <c r="M707" s="7">
        <v>75</v>
      </c>
      <c r="N707" s="4">
        <f t="shared" si="65"/>
        <v>12.045454545454533</v>
      </c>
      <c r="O707" s="4">
        <f t="shared" si="66"/>
        <v>3.8509316770186217</v>
      </c>
      <c r="P707" s="8">
        <f t="shared" si="67"/>
        <v>619.20000000000005</v>
      </c>
      <c r="Q707" s="8">
        <f t="shared" si="68"/>
        <v>8.5</v>
      </c>
      <c r="R707" s="36">
        <v>602.9</v>
      </c>
      <c r="S707" s="7">
        <v>8.6</v>
      </c>
      <c r="T707" s="36">
        <v>615.5</v>
      </c>
      <c r="U707" s="7">
        <v>9.3000000000000007</v>
      </c>
      <c r="V707" s="36">
        <v>555</v>
      </c>
      <c r="W707" s="7">
        <v>27</v>
      </c>
      <c r="X707" s="37">
        <f t="shared" si="69"/>
        <v>-10.900900900900908</v>
      </c>
    </row>
    <row r="708" spans="1:24" x14ac:dyDescent="0.65">
      <c r="A708" s="33" t="s">
        <v>917</v>
      </c>
      <c r="B708" s="34">
        <v>0.89600000000000002</v>
      </c>
      <c r="C708" s="7">
        <v>2.1999999999999999E-2</v>
      </c>
      <c r="D708" s="34">
        <v>9.9699999999999997E-2</v>
      </c>
      <c r="E708" s="7">
        <v>1.4E-3</v>
      </c>
      <c r="F708" s="34">
        <v>6.4699999999999994E-2</v>
      </c>
      <c r="G708" s="7">
        <v>1.5E-3</v>
      </c>
      <c r="H708" s="35">
        <v>649</v>
      </c>
      <c r="I708" s="7">
        <v>12</v>
      </c>
      <c r="J708" s="35">
        <v>612.5</v>
      </c>
      <c r="K708" s="7">
        <v>8.3000000000000007</v>
      </c>
      <c r="L708" s="35">
        <v>770</v>
      </c>
      <c r="M708" s="7">
        <v>46</v>
      </c>
      <c r="N708" s="4">
        <f t="shared" si="65"/>
        <v>20.454545454545453</v>
      </c>
      <c r="O708" s="4">
        <f t="shared" si="66"/>
        <v>5.6240369799691763</v>
      </c>
      <c r="P708" s="8" t="str">
        <f t="shared" si="67"/>
        <v>discordant</v>
      </c>
      <c r="Q708" s="8" t="str">
        <f t="shared" si="68"/>
        <v>discordant</v>
      </c>
      <c r="R708" s="36">
        <v>603.9</v>
      </c>
      <c r="S708" s="7">
        <v>8.5</v>
      </c>
      <c r="T708" s="36">
        <v>608.4</v>
      </c>
      <c r="U708" s="7">
        <v>8.8000000000000007</v>
      </c>
      <c r="V708" s="36">
        <v>596</v>
      </c>
      <c r="W708" s="7">
        <v>14</v>
      </c>
      <c r="X708" s="37">
        <f t="shared" si="69"/>
        <v>-2.0805369127516826</v>
      </c>
    </row>
    <row r="709" spans="1:24" x14ac:dyDescent="0.65">
      <c r="A709" s="33" t="s">
        <v>918</v>
      </c>
      <c r="B709" s="34">
        <v>0.83899999999999997</v>
      </c>
      <c r="C709" s="7">
        <v>3.9E-2</v>
      </c>
      <c r="D709" s="34">
        <v>0.10100000000000001</v>
      </c>
      <c r="E709" s="7">
        <v>1.4E-3</v>
      </c>
      <c r="F709" s="34">
        <v>5.9900000000000002E-2</v>
      </c>
      <c r="G709" s="7">
        <v>2.7000000000000001E-3</v>
      </c>
      <c r="H709" s="35">
        <v>616</v>
      </c>
      <c r="I709" s="7">
        <v>21</v>
      </c>
      <c r="J709" s="35">
        <v>620.29999999999995</v>
      </c>
      <c r="K709" s="7">
        <v>8.4</v>
      </c>
      <c r="L709" s="35">
        <v>569</v>
      </c>
      <c r="M709" s="7">
        <v>93</v>
      </c>
      <c r="N709" s="4">
        <f t="shared" si="65"/>
        <v>-9.0158172231985816</v>
      </c>
      <c r="O709" s="4">
        <f t="shared" si="66"/>
        <v>-0.69805194805194049</v>
      </c>
      <c r="P709" s="8" t="str">
        <f t="shared" si="67"/>
        <v>discordant</v>
      </c>
      <c r="Q709" s="8" t="str">
        <f t="shared" si="68"/>
        <v>discordant</v>
      </c>
      <c r="R709" s="36">
        <v>590</v>
      </c>
      <c r="S709" s="7">
        <v>11</v>
      </c>
      <c r="T709" s="36">
        <v>617.79999999999995</v>
      </c>
      <c r="U709" s="7">
        <v>8.8000000000000007</v>
      </c>
      <c r="V709" s="36">
        <v>478</v>
      </c>
      <c r="W709" s="7">
        <v>49</v>
      </c>
      <c r="X709" s="37">
        <f t="shared" si="69"/>
        <v>-29.246861924686186</v>
      </c>
    </row>
    <row r="710" spans="1:24" x14ac:dyDescent="0.65">
      <c r="A710" s="33" t="s">
        <v>919</v>
      </c>
      <c r="B710" s="34">
        <v>0.83199999999999996</v>
      </c>
      <c r="C710" s="7">
        <v>6.5000000000000002E-2</v>
      </c>
      <c r="D710" s="34">
        <v>9.6699999999999994E-2</v>
      </c>
      <c r="E710" s="7">
        <v>2E-3</v>
      </c>
      <c r="F710" s="34">
        <v>6.2300000000000001E-2</v>
      </c>
      <c r="G710" s="7">
        <v>4.7999999999999996E-3</v>
      </c>
      <c r="H710" s="35">
        <v>616</v>
      </c>
      <c r="I710" s="7">
        <v>39</v>
      </c>
      <c r="J710" s="35">
        <v>595</v>
      </c>
      <c r="K710" s="7">
        <v>11</v>
      </c>
      <c r="L710" s="35">
        <v>640</v>
      </c>
      <c r="M710" s="7">
        <v>170</v>
      </c>
      <c r="N710" s="4">
        <f t="shared" si="65"/>
        <v>7.03125</v>
      </c>
      <c r="O710" s="4">
        <f t="shared" si="66"/>
        <v>3.4090909090909065</v>
      </c>
      <c r="P710" s="8">
        <f t="shared" si="67"/>
        <v>595</v>
      </c>
      <c r="Q710" s="8">
        <f t="shared" si="68"/>
        <v>11</v>
      </c>
      <c r="R710" s="36">
        <v>572</v>
      </c>
      <c r="S710" s="7">
        <v>14</v>
      </c>
      <c r="T710" s="36">
        <v>590</v>
      </c>
      <c r="U710" s="7">
        <v>13</v>
      </c>
      <c r="V710" s="36">
        <v>491</v>
      </c>
      <c r="W710" s="7">
        <v>51</v>
      </c>
      <c r="X710" s="37">
        <f t="shared" si="69"/>
        <v>-20.162932790224033</v>
      </c>
    </row>
    <row r="711" spans="1:24" x14ac:dyDescent="0.65">
      <c r="A711" s="33" t="s">
        <v>920</v>
      </c>
      <c r="B711" s="34">
        <v>5.67E-2</v>
      </c>
      <c r="C711" s="7">
        <v>2.8E-3</v>
      </c>
      <c r="D711" s="34">
        <v>8.2100000000000003E-3</v>
      </c>
      <c r="E711" s="7">
        <v>1.7000000000000001E-4</v>
      </c>
      <c r="F711" s="34">
        <v>4.9399999999999999E-2</v>
      </c>
      <c r="G711" s="7">
        <v>1.9E-3</v>
      </c>
      <c r="H711" s="35">
        <v>56</v>
      </c>
      <c r="I711" s="7">
        <v>2.7</v>
      </c>
      <c r="J711" s="35">
        <v>52.7</v>
      </c>
      <c r="K711" s="7">
        <v>1.1000000000000001</v>
      </c>
      <c r="L711" s="35">
        <v>186</v>
      </c>
      <c r="M711" s="7">
        <v>89</v>
      </c>
      <c r="N711" s="4" t="str">
        <f t="shared" si="65"/>
        <v>NA</v>
      </c>
      <c r="O711" s="4">
        <f t="shared" si="66"/>
        <v>5.8928571428571388</v>
      </c>
      <c r="P711" s="8">
        <f t="shared" si="67"/>
        <v>52.7</v>
      </c>
      <c r="Q711" s="8">
        <f t="shared" si="68"/>
        <v>1.1000000000000001</v>
      </c>
      <c r="R711" s="36">
        <v>52.5</v>
      </c>
      <c r="S711" s="7">
        <v>1</v>
      </c>
      <c r="T711" s="36">
        <v>52.5</v>
      </c>
      <c r="U711" s="7">
        <v>1.1000000000000001</v>
      </c>
      <c r="V711" s="36">
        <v>52.9</v>
      </c>
      <c r="W711" s="7">
        <v>1</v>
      </c>
      <c r="X711" s="37">
        <f t="shared" si="69"/>
        <v>0.75614366729678295</v>
      </c>
    </row>
    <row r="712" spans="1:24" x14ac:dyDescent="0.65">
      <c r="A712" s="33" t="s">
        <v>921</v>
      </c>
      <c r="B712" s="34">
        <v>0.40899999999999997</v>
      </c>
      <c r="C712" s="7">
        <v>1.4E-2</v>
      </c>
      <c r="D712" s="34">
        <v>5.4350000000000002E-2</v>
      </c>
      <c r="E712" s="7">
        <v>6.8000000000000005E-4</v>
      </c>
      <c r="F712" s="34">
        <v>5.4600000000000003E-2</v>
      </c>
      <c r="G712" s="7">
        <v>1.8E-3</v>
      </c>
      <c r="H712" s="35">
        <v>347</v>
      </c>
      <c r="I712" s="7">
        <v>10</v>
      </c>
      <c r="J712" s="35">
        <v>341.2</v>
      </c>
      <c r="K712" s="7">
        <v>4.0999999999999996</v>
      </c>
      <c r="L712" s="35">
        <v>380</v>
      </c>
      <c r="M712" s="7">
        <v>74</v>
      </c>
      <c r="N712" s="4" t="str">
        <f t="shared" si="65"/>
        <v>NA</v>
      </c>
      <c r="O712" s="4">
        <f t="shared" si="66"/>
        <v>1.6714697406340093</v>
      </c>
      <c r="P712" s="8">
        <f t="shared" si="67"/>
        <v>341.2</v>
      </c>
      <c r="Q712" s="8">
        <f t="shared" si="68"/>
        <v>4.0999999999999996</v>
      </c>
      <c r="R712" s="36">
        <v>334.9</v>
      </c>
      <c r="S712" s="7">
        <v>5.5</v>
      </c>
      <c r="T712" s="36">
        <v>340.2</v>
      </c>
      <c r="U712" s="7">
        <v>4.3</v>
      </c>
      <c r="V712" s="36">
        <v>304</v>
      </c>
      <c r="W712" s="7">
        <v>21</v>
      </c>
      <c r="X712" s="37">
        <f t="shared" si="69"/>
        <v>-11.90789473684211</v>
      </c>
    </row>
    <row r="713" spans="1:24" x14ac:dyDescent="0.65">
      <c r="A713" s="33" t="s">
        <v>922</v>
      </c>
      <c r="B713" s="34">
        <v>0.69899999999999995</v>
      </c>
      <c r="C713" s="7">
        <v>4.2000000000000003E-2</v>
      </c>
      <c r="D713" s="34">
        <v>6.8699999999999997E-2</v>
      </c>
      <c r="E713" s="7">
        <v>3.5999999999999999E-3</v>
      </c>
      <c r="F713" s="34">
        <v>7.6100000000000001E-2</v>
      </c>
      <c r="G713" s="7">
        <v>5.5999999999999999E-3</v>
      </c>
      <c r="H713" s="35">
        <v>535</v>
      </c>
      <c r="I713" s="7">
        <v>24</v>
      </c>
      <c r="J713" s="35">
        <v>428</v>
      </c>
      <c r="K713" s="7">
        <v>22</v>
      </c>
      <c r="L713" s="35">
        <v>1020</v>
      </c>
      <c r="M713" s="7">
        <v>150</v>
      </c>
      <c r="N713" s="4" t="str">
        <f t="shared" si="65"/>
        <v>NA</v>
      </c>
      <c r="O713" s="4">
        <f t="shared" si="66"/>
        <v>20</v>
      </c>
      <c r="P713" s="8">
        <f t="shared" si="67"/>
        <v>428</v>
      </c>
      <c r="Q713" s="8">
        <f t="shared" si="68"/>
        <v>22</v>
      </c>
      <c r="R713" s="36">
        <v>418</v>
      </c>
      <c r="S713" s="7">
        <v>22</v>
      </c>
      <c r="T713" s="36">
        <v>419</v>
      </c>
      <c r="U713" s="7">
        <v>23</v>
      </c>
      <c r="V713" s="36">
        <v>406</v>
      </c>
      <c r="W713" s="7">
        <v>26</v>
      </c>
      <c r="X713" s="37">
        <f t="shared" si="69"/>
        <v>-3.2019704433497509</v>
      </c>
    </row>
    <row r="714" spans="1:24" x14ac:dyDescent="0.65">
      <c r="A714" s="33" t="s">
        <v>923</v>
      </c>
      <c r="B714" s="34">
        <v>0.995</v>
      </c>
      <c r="C714" s="7">
        <v>3.4000000000000002E-2</v>
      </c>
      <c r="D714" s="34">
        <v>0.1153</v>
      </c>
      <c r="E714" s="7">
        <v>1.8E-3</v>
      </c>
      <c r="F714" s="34">
        <v>6.2799999999999995E-2</v>
      </c>
      <c r="G714" s="7">
        <v>2E-3</v>
      </c>
      <c r="H714" s="35">
        <v>700</v>
      </c>
      <c r="I714" s="7">
        <v>17</v>
      </c>
      <c r="J714" s="35">
        <v>703</v>
      </c>
      <c r="K714" s="7">
        <v>10</v>
      </c>
      <c r="L714" s="35">
        <v>701</v>
      </c>
      <c r="M714" s="7">
        <v>62</v>
      </c>
      <c r="N714" s="4">
        <f t="shared" si="65"/>
        <v>-0.28530670470756547</v>
      </c>
      <c r="O714" s="4">
        <f t="shared" si="66"/>
        <v>-0.4285714285714306</v>
      </c>
      <c r="P714" s="8">
        <f t="shared" si="67"/>
        <v>703</v>
      </c>
      <c r="Q714" s="8">
        <f t="shared" si="68"/>
        <v>10</v>
      </c>
      <c r="R714" s="36">
        <v>685</v>
      </c>
      <c r="S714" s="7">
        <v>13</v>
      </c>
      <c r="T714" s="36">
        <v>702</v>
      </c>
      <c r="U714" s="7">
        <v>10</v>
      </c>
      <c r="V714" s="36">
        <v>625</v>
      </c>
      <c r="W714" s="7">
        <v>36</v>
      </c>
      <c r="X714" s="37">
        <f t="shared" si="69"/>
        <v>-12.319999999999993</v>
      </c>
    </row>
    <row r="715" spans="1:24" x14ac:dyDescent="0.65">
      <c r="A715" s="33" t="s">
        <v>924</v>
      </c>
      <c r="B715" s="34">
        <v>0.40500000000000003</v>
      </c>
      <c r="C715" s="7">
        <v>2.5000000000000001E-2</v>
      </c>
      <c r="D715" s="34">
        <v>5.3109999999999997E-2</v>
      </c>
      <c r="E715" s="7">
        <v>8.0000000000000004E-4</v>
      </c>
      <c r="F715" s="34">
        <v>5.5300000000000002E-2</v>
      </c>
      <c r="G715" s="7">
        <v>3.3999999999999998E-3</v>
      </c>
      <c r="H715" s="35">
        <v>343</v>
      </c>
      <c r="I715" s="7">
        <v>17</v>
      </c>
      <c r="J715" s="35">
        <v>333.6</v>
      </c>
      <c r="K715" s="7">
        <v>4.9000000000000004</v>
      </c>
      <c r="L715" s="35">
        <v>380</v>
      </c>
      <c r="M715" s="7">
        <v>120</v>
      </c>
      <c r="N715" s="4" t="str">
        <f t="shared" si="65"/>
        <v>NA</v>
      </c>
      <c r="O715" s="4">
        <f t="shared" si="66"/>
        <v>2.740524781341108</v>
      </c>
      <c r="P715" s="8">
        <f t="shared" si="67"/>
        <v>333.6</v>
      </c>
      <c r="Q715" s="8">
        <f t="shared" si="68"/>
        <v>4.9000000000000004</v>
      </c>
      <c r="R715" s="36">
        <v>327.5</v>
      </c>
      <c r="S715" s="7">
        <v>6.1</v>
      </c>
      <c r="T715" s="36">
        <v>332.3</v>
      </c>
      <c r="U715" s="7">
        <v>5.2</v>
      </c>
      <c r="V715" s="36">
        <v>286</v>
      </c>
      <c r="W715" s="7">
        <v>27</v>
      </c>
      <c r="X715" s="37">
        <f t="shared" si="69"/>
        <v>-16.188811188811187</v>
      </c>
    </row>
    <row r="716" spans="1:24" x14ac:dyDescent="0.65">
      <c r="A716" s="33" t="s">
        <v>925</v>
      </c>
      <c r="B716" s="34">
        <v>0.72699999999999998</v>
      </c>
      <c r="C716" s="7">
        <v>2.5999999999999999E-2</v>
      </c>
      <c r="D716" s="34">
        <v>8.6099999999999996E-2</v>
      </c>
      <c r="E716" s="7">
        <v>4.0000000000000001E-3</v>
      </c>
      <c r="F716" s="34">
        <v>6.2100000000000002E-2</v>
      </c>
      <c r="G716" s="7">
        <v>2.7000000000000001E-3</v>
      </c>
      <c r="H716" s="35">
        <v>553</v>
      </c>
      <c r="I716" s="7">
        <v>15</v>
      </c>
      <c r="J716" s="35">
        <v>532</v>
      </c>
      <c r="K716" s="7">
        <v>24</v>
      </c>
      <c r="L716" s="35">
        <v>651</v>
      </c>
      <c r="M716" s="7">
        <v>90</v>
      </c>
      <c r="N716" s="4">
        <f t="shared" si="65"/>
        <v>18.27956989247312</v>
      </c>
      <c r="O716" s="4">
        <f t="shared" si="66"/>
        <v>3.7974683544303787</v>
      </c>
      <c r="P716" s="8">
        <f t="shared" si="67"/>
        <v>532</v>
      </c>
      <c r="Q716" s="8">
        <f t="shared" si="68"/>
        <v>24</v>
      </c>
      <c r="R716" s="36">
        <v>512</v>
      </c>
      <c r="S716" s="7">
        <v>21</v>
      </c>
      <c r="T716" s="36">
        <v>528</v>
      </c>
      <c r="U716" s="7">
        <v>25</v>
      </c>
      <c r="V716" s="36">
        <v>460</v>
      </c>
      <c r="W716" s="7">
        <v>33</v>
      </c>
      <c r="X716" s="37">
        <f t="shared" si="69"/>
        <v>-14.782608695652172</v>
      </c>
    </row>
    <row r="717" spans="1:24" x14ac:dyDescent="0.65">
      <c r="A717" s="33" t="s">
        <v>926</v>
      </c>
      <c r="B717" s="34">
        <v>1.571</v>
      </c>
      <c r="C717" s="7">
        <v>3.4000000000000002E-2</v>
      </c>
      <c r="D717" s="34">
        <v>0.15210000000000001</v>
      </c>
      <c r="E717" s="7">
        <v>2.7000000000000001E-3</v>
      </c>
      <c r="F717" s="34">
        <v>7.4899999999999994E-2</v>
      </c>
      <c r="G717" s="7">
        <v>1.2999999999999999E-3</v>
      </c>
      <c r="H717" s="35">
        <v>958</v>
      </c>
      <c r="I717" s="7">
        <v>13</v>
      </c>
      <c r="J717" s="35">
        <v>912</v>
      </c>
      <c r="K717" s="7">
        <v>15</v>
      </c>
      <c r="L717" s="35">
        <v>1062</v>
      </c>
      <c r="M717" s="7">
        <v>34</v>
      </c>
      <c r="N717" s="4">
        <f t="shared" si="65"/>
        <v>14.124293785310741</v>
      </c>
      <c r="O717" s="4">
        <f t="shared" si="66"/>
        <v>4.8016701461377806</v>
      </c>
      <c r="P717" s="8">
        <f t="shared" si="67"/>
        <v>912</v>
      </c>
      <c r="Q717" s="8">
        <f t="shared" si="68"/>
        <v>15</v>
      </c>
      <c r="R717" s="36">
        <v>906</v>
      </c>
      <c r="S717" s="7">
        <v>14</v>
      </c>
      <c r="T717" s="36">
        <v>907</v>
      </c>
      <c r="U717" s="7">
        <v>15</v>
      </c>
      <c r="V717" s="36">
        <v>906</v>
      </c>
      <c r="W717" s="7">
        <v>14</v>
      </c>
      <c r="X717" s="37">
        <f t="shared" si="69"/>
        <v>-0.11037527593819618</v>
      </c>
    </row>
    <row r="718" spans="1:24" x14ac:dyDescent="0.65">
      <c r="A718" s="33" t="s">
        <v>927</v>
      </c>
      <c r="B718" s="34">
        <v>1.74</v>
      </c>
      <c r="C718" s="7">
        <v>4.7E-2</v>
      </c>
      <c r="D718" s="34">
        <v>0.17030000000000001</v>
      </c>
      <c r="E718" s="7">
        <v>1.8E-3</v>
      </c>
      <c r="F718" s="34">
        <v>7.4099999999999999E-2</v>
      </c>
      <c r="G718" s="7">
        <v>2.0999999999999999E-3</v>
      </c>
      <c r="H718" s="35">
        <v>1022</v>
      </c>
      <c r="I718" s="7">
        <v>18</v>
      </c>
      <c r="J718" s="35">
        <v>1013.9</v>
      </c>
      <c r="K718" s="7">
        <v>9.9</v>
      </c>
      <c r="L718" s="35">
        <v>1033</v>
      </c>
      <c r="M718" s="7">
        <v>57</v>
      </c>
      <c r="N718" s="4">
        <f t="shared" si="65"/>
        <v>1.8489835430784183</v>
      </c>
      <c r="O718" s="4">
        <f t="shared" si="66"/>
        <v>0.79256360078278476</v>
      </c>
      <c r="P718" s="8">
        <f t="shared" si="67"/>
        <v>1013.9</v>
      </c>
      <c r="Q718" s="8">
        <f t="shared" si="68"/>
        <v>9.9</v>
      </c>
      <c r="R718" s="36">
        <v>986</v>
      </c>
      <c r="S718" s="7">
        <v>12</v>
      </c>
      <c r="T718" s="36">
        <v>1010</v>
      </c>
      <c r="U718" s="7">
        <v>11</v>
      </c>
      <c r="V718" s="36">
        <v>949</v>
      </c>
      <c r="W718" s="7">
        <v>30</v>
      </c>
      <c r="X718" s="37">
        <f t="shared" si="69"/>
        <v>-6.4278187565858786</v>
      </c>
    </row>
    <row r="719" spans="1:24" x14ac:dyDescent="0.65">
      <c r="A719" s="33" t="s">
        <v>928</v>
      </c>
      <c r="B719" s="34">
        <v>7.8600000000000003E-2</v>
      </c>
      <c r="C719" s="7">
        <v>5.7999999999999996E-3</v>
      </c>
      <c r="D719" s="34">
        <v>1.1560000000000001E-2</v>
      </c>
      <c r="E719" s="7">
        <v>2.0000000000000001E-4</v>
      </c>
      <c r="F719" s="34">
        <v>5.0299999999999997E-2</v>
      </c>
      <c r="G719" s="7">
        <v>3.8999999999999998E-3</v>
      </c>
      <c r="H719" s="35">
        <v>76.7</v>
      </c>
      <c r="I719" s="7">
        <v>5.5</v>
      </c>
      <c r="J719" s="35">
        <v>74.099999999999994</v>
      </c>
      <c r="K719" s="7">
        <v>1.3</v>
      </c>
      <c r="L719" s="35">
        <v>180</v>
      </c>
      <c r="M719" s="7">
        <v>150</v>
      </c>
      <c r="N719" s="4" t="str">
        <f t="shared" si="65"/>
        <v>NA</v>
      </c>
      <c r="O719" s="4">
        <f t="shared" si="66"/>
        <v>3.3898305084745886</v>
      </c>
      <c r="P719" s="8">
        <f t="shared" si="67"/>
        <v>74.099999999999994</v>
      </c>
      <c r="Q719" s="8">
        <f t="shared" si="68"/>
        <v>1.3</v>
      </c>
      <c r="R719" s="36">
        <v>73.599999999999994</v>
      </c>
      <c r="S719" s="7">
        <v>1.4</v>
      </c>
      <c r="T719" s="36">
        <v>73.8</v>
      </c>
      <c r="U719" s="7">
        <v>1.4</v>
      </c>
      <c r="V719" s="36">
        <v>74</v>
      </c>
      <c r="W719" s="7">
        <v>1.4</v>
      </c>
      <c r="X719" s="37">
        <f t="shared" si="69"/>
        <v>0.27027027027027373</v>
      </c>
    </row>
    <row r="720" spans="1:24" x14ac:dyDescent="0.65">
      <c r="A720" s="33" t="s">
        <v>929</v>
      </c>
      <c r="B720" s="34">
        <v>15.01</v>
      </c>
      <c r="C720" s="7">
        <v>0.18</v>
      </c>
      <c r="D720" s="34">
        <v>0.52790000000000004</v>
      </c>
      <c r="E720" s="7">
        <v>6.0000000000000001E-3</v>
      </c>
      <c r="F720" s="34">
        <v>0.2051</v>
      </c>
      <c r="G720" s="7">
        <v>2.3999999999999998E-3</v>
      </c>
      <c r="H720" s="35">
        <v>2815</v>
      </c>
      <c r="I720" s="7">
        <v>11</v>
      </c>
      <c r="J720" s="35">
        <v>2732</v>
      </c>
      <c r="K720" s="7">
        <v>25</v>
      </c>
      <c r="L720" s="35">
        <v>2866</v>
      </c>
      <c r="M720" s="7">
        <v>19</v>
      </c>
      <c r="N720" s="4">
        <f t="shared" si="65"/>
        <v>4.6755059316120082</v>
      </c>
      <c r="O720" s="4">
        <f t="shared" si="66"/>
        <v>2.9484902309058612</v>
      </c>
      <c r="P720" s="8">
        <f t="shared" si="67"/>
        <v>2866</v>
      </c>
      <c r="Q720" s="8">
        <f t="shared" si="68"/>
        <v>19</v>
      </c>
      <c r="R720" s="36">
        <v>2734</v>
      </c>
      <c r="S720" s="7">
        <v>32</v>
      </c>
      <c r="T720" s="36">
        <v>2698</v>
      </c>
      <c r="U720" s="7">
        <v>36</v>
      </c>
      <c r="V720" s="36">
        <v>2762</v>
      </c>
      <c r="W720" s="7">
        <v>30</v>
      </c>
      <c r="X720" s="37">
        <f t="shared" si="69"/>
        <v>2.3171614771904387</v>
      </c>
    </row>
    <row r="721" spans="1:24" x14ac:dyDescent="0.65">
      <c r="A721" s="33" t="s">
        <v>930</v>
      </c>
      <c r="B721" s="34">
        <v>0.59099999999999997</v>
      </c>
      <c r="C721" s="7">
        <v>1.9E-2</v>
      </c>
      <c r="D721" s="34">
        <v>7.3899999999999993E-2</v>
      </c>
      <c r="E721" s="7">
        <v>1.4E-3</v>
      </c>
      <c r="F721" s="34">
        <v>5.7700000000000001E-2</v>
      </c>
      <c r="G721" s="7">
        <v>1.6999999999999999E-3</v>
      </c>
      <c r="H721" s="35">
        <v>471</v>
      </c>
      <c r="I721" s="7">
        <v>12</v>
      </c>
      <c r="J721" s="35">
        <v>459.5</v>
      </c>
      <c r="K721" s="7">
        <v>8.3000000000000007</v>
      </c>
      <c r="L721" s="35">
        <v>502</v>
      </c>
      <c r="M721" s="7">
        <v>67</v>
      </c>
      <c r="N721" s="4" t="str">
        <f t="shared" si="65"/>
        <v>NA</v>
      </c>
      <c r="O721" s="4">
        <f t="shared" si="66"/>
        <v>2.4416135881103997</v>
      </c>
      <c r="P721" s="8">
        <f t="shared" si="67"/>
        <v>459.5</v>
      </c>
      <c r="Q721" s="8">
        <f t="shared" si="68"/>
        <v>8.3000000000000007</v>
      </c>
      <c r="R721" s="36">
        <v>451.4</v>
      </c>
      <c r="S721" s="7">
        <v>7.7</v>
      </c>
      <c r="T721" s="36">
        <v>457.8</v>
      </c>
      <c r="U721" s="7">
        <v>8.6</v>
      </c>
      <c r="V721" s="36">
        <v>406</v>
      </c>
      <c r="W721" s="7">
        <v>28</v>
      </c>
      <c r="X721" s="37">
        <f t="shared" si="69"/>
        <v>-12.758620689655174</v>
      </c>
    </row>
    <row r="722" spans="1:24" x14ac:dyDescent="0.65">
      <c r="A722" s="33" t="s">
        <v>931</v>
      </c>
      <c r="B722" s="34">
        <v>5.63</v>
      </c>
      <c r="C722" s="7">
        <v>0.15</v>
      </c>
      <c r="D722" s="34">
        <v>0.34110000000000001</v>
      </c>
      <c r="E722" s="7">
        <v>4.8999999999999998E-3</v>
      </c>
      <c r="F722" s="34">
        <v>0.11890000000000001</v>
      </c>
      <c r="G722" s="7">
        <v>3.5999999999999999E-3</v>
      </c>
      <c r="H722" s="35">
        <v>1918</v>
      </c>
      <c r="I722" s="7">
        <v>24</v>
      </c>
      <c r="J722" s="35">
        <v>1892</v>
      </c>
      <c r="K722" s="7">
        <v>23</v>
      </c>
      <c r="L722" s="35">
        <v>1929</v>
      </c>
      <c r="M722" s="7">
        <v>55</v>
      </c>
      <c r="N722" s="4">
        <f t="shared" si="65"/>
        <v>1.9180922757905705</v>
      </c>
      <c r="O722" s="4">
        <f t="shared" si="66"/>
        <v>1.3555787278415039</v>
      </c>
      <c r="P722" s="8">
        <f t="shared" si="67"/>
        <v>1929</v>
      </c>
      <c r="Q722" s="8">
        <f t="shared" si="68"/>
        <v>55</v>
      </c>
      <c r="R722" s="36">
        <v>1856</v>
      </c>
      <c r="S722" s="7">
        <v>22</v>
      </c>
      <c r="T722" s="36">
        <v>1877</v>
      </c>
      <c r="U722" s="7">
        <v>28</v>
      </c>
      <c r="V722" s="36">
        <v>1823</v>
      </c>
      <c r="W722" s="7">
        <v>33</v>
      </c>
      <c r="X722" s="37">
        <f t="shared" si="69"/>
        <v>-2.9621503017004898</v>
      </c>
    </row>
    <row r="723" spans="1:24" x14ac:dyDescent="0.65">
      <c r="A723" s="33" t="s">
        <v>932</v>
      </c>
      <c r="B723" s="34">
        <v>4.9800000000000004</v>
      </c>
      <c r="C723" s="7">
        <v>0.16</v>
      </c>
      <c r="D723" s="34">
        <v>0.29920000000000002</v>
      </c>
      <c r="E723" s="7">
        <v>7.3000000000000001E-3</v>
      </c>
      <c r="F723" s="34">
        <v>0.11940000000000001</v>
      </c>
      <c r="G723" s="7">
        <v>1.6999999999999999E-3</v>
      </c>
      <c r="H723" s="35">
        <v>1812</v>
      </c>
      <c r="I723" s="7">
        <v>27</v>
      </c>
      <c r="J723" s="35">
        <v>1686</v>
      </c>
      <c r="K723" s="7">
        <v>36</v>
      </c>
      <c r="L723" s="35">
        <v>1945</v>
      </c>
      <c r="M723" s="7">
        <v>26</v>
      </c>
      <c r="N723" s="4">
        <f t="shared" si="65"/>
        <v>13.316195372750641</v>
      </c>
      <c r="O723" s="4">
        <f t="shared" si="66"/>
        <v>6.9536423841059616</v>
      </c>
      <c r="P723" s="8">
        <f t="shared" si="67"/>
        <v>1945</v>
      </c>
      <c r="Q723" s="8">
        <f t="shared" si="68"/>
        <v>26</v>
      </c>
      <c r="R723" s="36">
        <v>1675</v>
      </c>
      <c r="S723" s="7">
        <v>41</v>
      </c>
      <c r="T723" s="36">
        <v>1658</v>
      </c>
      <c r="U723" s="7">
        <v>40</v>
      </c>
      <c r="V723" s="36">
        <v>1691</v>
      </c>
      <c r="W723" s="7">
        <v>39</v>
      </c>
      <c r="X723" s="37">
        <f t="shared" si="69"/>
        <v>1.9515079834417435</v>
      </c>
    </row>
    <row r="724" spans="1:24" x14ac:dyDescent="0.65">
      <c r="A724" s="33" t="s">
        <v>933</v>
      </c>
      <c r="B724" s="34">
        <v>0.92700000000000005</v>
      </c>
      <c r="C724" s="7">
        <v>1.7000000000000001E-2</v>
      </c>
      <c r="D724" s="34">
        <v>0.108</v>
      </c>
      <c r="E724" s="7">
        <v>1.1999999999999999E-3</v>
      </c>
      <c r="F724" s="34">
        <v>6.1940000000000002E-2</v>
      </c>
      <c r="G724" s="7">
        <v>9.3000000000000005E-4</v>
      </c>
      <c r="H724" s="35">
        <v>665.8</v>
      </c>
      <c r="I724" s="7">
        <v>9</v>
      </c>
      <c r="J724" s="35">
        <v>661</v>
      </c>
      <c r="K724" s="7">
        <v>7.2</v>
      </c>
      <c r="L724" s="35">
        <v>668</v>
      </c>
      <c r="M724" s="7">
        <v>32</v>
      </c>
      <c r="N724" s="4">
        <f t="shared" si="65"/>
        <v>1.047904191616766</v>
      </c>
      <c r="O724" s="4">
        <f t="shared" si="66"/>
        <v>0.72093721838389513</v>
      </c>
      <c r="P724" s="8">
        <f t="shared" si="67"/>
        <v>661</v>
      </c>
      <c r="Q724" s="8">
        <f t="shared" si="68"/>
        <v>7.2</v>
      </c>
      <c r="R724" s="36">
        <v>651.79999999999995</v>
      </c>
      <c r="S724" s="7">
        <v>7</v>
      </c>
      <c r="T724" s="36">
        <v>659.7</v>
      </c>
      <c r="U724" s="7">
        <v>7.4</v>
      </c>
      <c r="V724" s="36">
        <v>628</v>
      </c>
      <c r="W724" s="7">
        <v>16</v>
      </c>
      <c r="X724" s="37">
        <f t="shared" si="69"/>
        <v>-5.0477707006369457</v>
      </c>
    </row>
    <row r="725" spans="1:24" x14ac:dyDescent="0.65">
      <c r="A725" s="33" t="s">
        <v>934</v>
      </c>
      <c r="B725" s="34">
        <v>0.45700000000000002</v>
      </c>
      <c r="C725" s="7">
        <v>1.9E-2</v>
      </c>
      <c r="D725" s="34">
        <v>6.0609999999999997E-2</v>
      </c>
      <c r="E725" s="7">
        <v>9.2000000000000003E-4</v>
      </c>
      <c r="F725" s="34">
        <v>5.4100000000000002E-2</v>
      </c>
      <c r="G725" s="7">
        <v>2.2000000000000001E-3</v>
      </c>
      <c r="H725" s="35">
        <v>381</v>
      </c>
      <c r="I725" s="7">
        <v>13</v>
      </c>
      <c r="J725" s="35">
        <v>379.3</v>
      </c>
      <c r="K725" s="7">
        <v>5.6</v>
      </c>
      <c r="L725" s="35">
        <v>352</v>
      </c>
      <c r="M725" s="7">
        <v>90</v>
      </c>
      <c r="N725" s="4" t="str">
        <f t="shared" si="65"/>
        <v>NA</v>
      </c>
      <c r="O725" s="4">
        <f t="shared" si="66"/>
        <v>0.4461942257217828</v>
      </c>
      <c r="P725" s="8">
        <f t="shared" si="67"/>
        <v>379.3</v>
      </c>
      <c r="Q725" s="8">
        <f t="shared" si="68"/>
        <v>5.6</v>
      </c>
      <c r="R725" s="36">
        <v>371.4</v>
      </c>
      <c r="S725" s="7">
        <v>7.1</v>
      </c>
      <c r="T725" s="36">
        <v>378.5</v>
      </c>
      <c r="U725" s="7">
        <v>6</v>
      </c>
      <c r="V725" s="36">
        <v>309</v>
      </c>
      <c r="W725" s="7">
        <v>36</v>
      </c>
      <c r="X725" s="37">
        <f t="shared" si="69"/>
        <v>-22.491909385113274</v>
      </c>
    </row>
    <row r="726" spans="1:24" x14ac:dyDescent="0.65">
      <c r="A726" s="33" t="s">
        <v>935</v>
      </c>
      <c r="B726" s="34">
        <v>5.5300000000000002E-2</v>
      </c>
      <c r="C726" s="7">
        <v>3.0999999999999999E-3</v>
      </c>
      <c r="D726" s="34">
        <v>8.5299999999999994E-3</v>
      </c>
      <c r="E726" s="7">
        <v>2.5000000000000001E-4</v>
      </c>
      <c r="F726" s="34">
        <v>4.6600000000000003E-2</v>
      </c>
      <c r="G726" s="7">
        <v>2.3E-3</v>
      </c>
      <c r="H726" s="35">
        <v>54.6</v>
      </c>
      <c r="I726" s="7">
        <v>3</v>
      </c>
      <c r="J726" s="35">
        <v>54.8</v>
      </c>
      <c r="K726" s="7">
        <v>1.6</v>
      </c>
      <c r="L726" s="35">
        <v>49</v>
      </c>
      <c r="M726" s="7">
        <v>95</v>
      </c>
      <c r="N726" s="4" t="str">
        <f t="shared" si="65"/>
        <v>NA</v>
      </c>
      <c r="O726" s="4">
        <f t="shared" si="66"/>
        <v>-0.366300366300365</v>
      </c>
      <c r="P726" s="8">
        <f t="shared" si="67"/>
        <v>54.8</v>
      </c>
      <c r="Q726" s="8">
        <f t="shared" si="68"/>
        <v>1.6</v>
      </c>
      <c r="R726" s="36">
        <v>54.7</v>
      </c>
      <c r="S726" s="7">
        <v>1.6</v>
      </c>
      <c r="T726" s="36">
        <v>54.8</v>
      </c>
      <c r="U726" s="7">
        <v>1.6</v>
      </c>
      <c r="V726" s="36">
        <v>54.4</v>
      </c>
      <c r="W726" s="7">
        <v>1.6</v>
      </c>
      <c r="X726" s="37">
        <f t="shared" si="69"/>
        <v>-0.73529411764705799</v>
      </c>
    </row>
    <row r="727" spans="1:24" x14ac:dyDescent="0.65">
      <c r="A727" s="33" t="s">
        <v>936</v>
      </c>
      <c r="B727" s="34">
        <v>0.98</v>
      </c>
      <c r="C727" s="7">
        <v>2.1000000000000001E-2</v>
      </c>
      <c r="D727" s="34">
        <v>0.1113</v>
      </c>
      <c r="E727" s="7">
        <v>1.5E-3</v>
      </c>
      <c r="F727" s="34">
        <v>6.3E-2</v>
      </c>
      <c r="G727" s="7">
        <v>1.4E-3</v>
      </c>
      <c r="H727" s="35">
        <v>693</v>
      </c>
      <c r="I727" s="7">
        <v>11</v>
      </c>
      <c r="J727" s="35">
        <v>680.4</v>
      </c>
      <c r="K727" s="7">
        <v>8.6999999999999993</v>
      </c>
      <c r="L727" s="35">
        <v>701</v>
      </c>
      <c r="M727" s="7">
        <v>46</v>
      </c>
      <c r="N727" s="4">
        <f t="shared" si="65"/>
        <v>2.9386590584878718</v>
      </c>
      <c r="O727" s="4">
        <f t="shared" si="66"/>
        <v>1.818181818181813</v>
      </c>
      <c r="P727" s="8">
        <f t="shared" si="67"/>
        <v>680.4</v>
      </c>
      <c r="Q727" s="8">
        <f t="shared" si="68"/>
        <v>8.6999999999999993</v>
      </c>
      <c r="R727" s="36">
        <v>664.6</v>
      </c>
      <c r="S727" s="7">
        <v>7.3</v>
      </c>
      <c r="T727" s="36">
        <v>677.7</v>
      </c>
      <c r="U727" s="7">
        <v>9.1999999999999993</v>
      </c>
      <c r="V727" s="36">
        <v>617</v>
      </c>
      <c r="W727" s="7">
        <v>22</v>
      </c>
      <c r="X727" s="37">
        <f t="shared" si="69"/>
        <v>-9.8379254457050251</v>
      </c>
    </row>
    <row r="728" spans="1:24" x14ac:dyDescent="0.65">
      <c r="A728" s="33" t="s">
        <v>937</v>
      </c>
      <c r="B728" s="34">
        <v>0.46200000000000002</v>
      </c>
      <c r="C728" s="7">
        <v>2.1999999999999999E-2</v>
      </c>
      <c r="D728" s="34">
        <v>6.1030000000000001E-2</v>
      </c>
      <c r="E728" s="7">
        <v>8.3000000000000001E-4</v>
      </c>
      <c r="F728" s="34">
        <v>5.4300000000000001E-2</v>
      </c>
      <c r="G728" s="7">
        <v>2.5999999999999999E-3</v>
      </c>
      <c r="H728" s="35">
        <v>384</v>
      </c>
      <c r="I728" s="7">
        <v>16</v>
      </c>
      <c r="J728" s="35">
        <v>381.9</v>
      </c>
      <c r="K728" s="7">
        <v>5</v>
      </c>
      <c r="L728" s="35">
        <v>360</v>
      </c>
      <c r="M728" s="7">
        <v>100</v>
      </c>
      <c r="N728" s="4" t="str">
        <f t="shared" si="65"/>
        <v>NA</v>
      </c>
      <c r="O728" s="4">
        <f t="shared" si="66"/>
        <v>0.546875</v>
      </c>
      <c r="P728" s="8">
        <f t="shared" si="67"/>
        <v>381.9</v>
      </c>
      <c r="Q728" s="8">
        <f t="shared" si="68"/>
        <v>5</v>
      </c>
      <c r="R728" s="36">
        <v>375</v>
      </c>
      <c r="S728" s="7">
        <v>5.9</v>
      </c>
      <c r="T728" s="36">
        <v>381.1</v>
      </c>
      <c r="U728" s="7">
        <v>5.4</v>
      </c>
      <c r="V728" s="36">
        <v>356</v>
      </c>
      <c r="W728" s="7">
        <v>17</v>
      </c>
      <c r="X728" s="37">
        <f t="shared" si="69"/>
        <v>-7.0505617977528061</v>
      </c>
    </row>
    <row r="729" spans="1:24" x14ac:dyDescent="0.65">
      <c r="A729" s="33" t="s">
        <v>938</v>
      </c>
      <c r="B729" s="34">
        <v>0.38400000000000001</v>
      </c>
      <c r="C729" s="7">
        <v>1.2999999999999999E-2</v>
      </c>
      <c r="D729" s="34">
        <v>5.1540000000000002E-2</v>
      </c>
      <c r="E729" s="7">
        <v>8.9999999999999998E-4</v>
      </c>
      <c r="F729" s="34">
        <v>5.3499999999999999E-2</v>
      </c>
      <c r="G729" s="7">
        <v>1.8E-3</v>
      </c>
      <c r="H729" s="35">
        <v>329.5</v>
      </c>
      <c r="I729" s="7">
        <v>9.6</v>
      </c>
      <c r="J729" s="35">
        <v>323.89999999999998</v>
      </c>
      <c r="K729" s="7">
        <v>5.5</v>
      </c>
      <c r="L729" s="35">
        <v>335</v>
      </c>
      <c r="M729" s="7">
        <v>74</v>
      </c>
      <c r="N729" s="4" t="str">
        <f t="shared" si="65"/>
        <v>NA</v>
      </c>
      <c r="O729" s="4">
        <f t="shared" si="66"/>
        <v>1.6995447647951494</v>
      </c>
      <c r="P729" s="8">
        <f t="shared" si="67"/>
        <v>323.89999999999998</v>
      </c>
      <c r="Q729" s="8">
        <f t="shared" si="68"/>
        <v>5.5</v>
      </c>
      <c r="R729" s="36">
        <v>320.10000000000002</v>
      </c>
      <c r="S729" s="7">
        <v>5.5</v>
      </c>
      <c r="T729" s="36">
        <v>323.2</v>
      </c>
      <c r="U729" s="7">
        <v>5.7</v>
      </c>
      <c r="V729" s="36">
        <v>286</v>
      </c>
      <c r="W729" s="7">
        <v>18</v>
      </c>
      <c r="X729" s="37">
        <f t="shared" si="69"/>
        <v>-13.006993006993014</v>
      </c>
    </row>
    <row r="730" spans="1:24" x14ac:dyDescent="0.65">
      <c r="A730" s="33" t="s">
        <v>939</v>
      </c>
      <c r="B730" s="34">
        <v>0.97199999999999998</v>
      </c>
      <c r="C730" s="7">
        <v>7.0999999999999994E-2</v>
      </c>
      <c r="D730" s="34">
        <v>9.8400000000000001E-2</v>
      </c>
      <c r="E730" s="7">
        <v>1.6000000000000001E-3</v>
      </c>
      <c r="F730" s="34">
        <v>7.0999999999999994E-2</v>
      </c>
      <c r="G730" s="7">
        <v>4.7999999999999996E-3</v>
      </c>
      <c r="H730" s="35">
        <v>683</v>
      </c>
      <c r="I730" s="7">
        <v>35</v>
      </c>
      <c r="J730" s="35">
        <v>605</v>
      </c>
      <c r="K730" s="7">
        <v>9.5</v>
      </c>
      <c r="L730" s="35">
        <v>890</v>
      </c>
      <c r="M730" s="7">
        <v>130</v>
      </c>
      <c r="N730" s="4">
        <f t="shared" si="65"/>
        <v>32.022471910112358</v>
      </c>
      <c r="O730" s="4">
        <f t="shared" si="66"/>
        <v>11.420204978038072</v>
      </c>
      <c r="P730" s="8" t="str">
        <f t="shared" si="67"/>
        <v>discordant</v>
      </c>
      <c r="Q730" s="8" t="str">
        <f t="shared" si="68"/>
        <v>discordant</v>
      </c>
      <c r="R730" s="36">
        <v>586</v>
      </c>
      <c r="S730" s="7">
        <v>11</v>
      </c>
      <c r="T730" s="36">
        <v>593.5</v>
      </c>
      <c r="U730" s="7">
        <v>9.4</v>
      </c>
      <c r="V730" s="36">
        <v>575</v>
      </c>
      <c r="W730" s="7">
        <v>24</v>
      </c>
      <c r="X730" s="37">
        <f t="shared" si="69"/>
        <v>-3.2173913043478279</v>
      </c>
    </row>
    <row r="731" spans="1:24" x14ac:dyDescent="0.65">
      <c r="A731" s="33" t="s">
        <v>940</v>
      </c>
      <c r="B731" s="34">
        <v>1.073</v>
      </c>
      <c r="C731" s="7">
        <v>2.8000000000000001E-2</v>
      </c>
      <c r="D731" s="34">
        <v>0.1193</v>
      </c>
      <c r="E731" s="7">
        <v>1.9E-3</v>
      </c>
      <c r="F731" s="34">
        <v>6.4600000000000005E-2</v>
      </c>
      <c r="G731" s="7">
        <v>1.8E-3</v>
      </c>
      <c r="H731" s="35">
        <v>739</v>
      </c>
      <c r="I731" s="7">
        <v>14</v>
      </c>
      <c r="J731" s="35">
        <v>726</v>
      </c>
      <c r="K731" s="7">
        <v>11</v>
      </c>
      <c r="L731" s="35">
        <v>750</v>
      </c>
      <c r="M731" s="7">
        <v>60</v>
      </c>
      <c r="N731" s="4">
        <f t="shared" si="65"/>
        <v>3.2000000000000028</v>
      </c>
      <c r="O731" s="4">
        <f t="shared" si="66"/>
        <v>1.7591339648173232</v>
      </c>
      <c r="P731" s="8">
        <f t="shared" si="67"/>
        <v>726</v>
      </c>
      <c r="Q731" s="8">
        <f t="shared" si="68"/>
        <v>11</v>
      </c>
      <c r="R731" s="36">
        <v>707.3</v>
      </c>
      <c r="S731" s="7">
        <v>9.4</v>
      </c>
      <c r="T731" s="36">
        <v>723</v>
      </c>
      <c r="U731" s="7">
        <v>11</v>
      </c>
      <c r="V731" s="36">
        <v>656</v>
      </c>
      <c r="W731" s="7">
        <v>29</v>
      </c>
      <c r="X731" s="37">
        <f t="shared" si="69"/>
        <v>-10.213414634146346</v>
      </c>
    </row>
    <row r="732" spans="1:24" x14ac:dyDescent="0.65">
      <c r="A732" s="33" t="s">
        <v>941</v>
      </c>
      <c r="B732" s="34">
        <v>1.5169999999999999</v>
      </c>
      <c r="C732" s="7">
        <v>0.06</v>
      </c>
      <c r="D732" s="34">
        <v>0.15290000000000001</v>
      </c>
      <c r="E732" s="7">
        <v>2.7000000000000001E-3</v>
      </c>
      <c r="F732" s="34">
        <v>7.0999999999999994E-2</v>
      </c>
      <c r="G732" s="7">
        <v>2.5999999999999999E-3</v>
      </c>
      <c r="H732" s="35">
        <v>934</v>
      </c>
      <c r="I732" s="7">
        <v>24</v>
      </c>
      <c r="J732" s="35">
        <v>917</v>
      </c>
      <c r="K732" s="7">
        <v>15</v>
      </c>
      <c r="L732" s="35">
        <v>938</v>
      </c>
      <c r="M732" s="7">
        <v>76</v>
      </c>
      <c r="N732" s="4">
        <f t="shared" si="65"/>
        <v>2.238805970149258</v>
      </c>
      <c r="O732" s="4">
        <f t="shared" si="66"/>
        <v>1.8201284796573844</v>
      </c>
      <c r="P732" s="8">
        <f t="shared" si="67"/>
        <v>917</v>
      </c>
      <c r="Q732" s="8">
        <f t="shared" si="68"/>
        <v>15</v>
      </c>
      <c r="R732" s="36">
        <v>898</v>
      </c>
      <c r="S732" s="7">
        <v>16</v>
      </c>
      <c r="T732" s="36">
        <v>912</v>
      </c>
      <c r="U732" s="7">
        <v>16</v>
      </c>
      <c r="V732" s="36">
        <v>846</v>
      </c>
      <c r="W732" s="7">
        <v>40</v>
      </c>
      <c r="X732" s="37">
        <f t="shared" si="69"/>
        <v>-7.8014184397163149</v>
      </c>
    </row>
    <row r="733" spans="1:24" x14ac:dyDescent="0.65">
      <c r="A733" s="33" t="s">
        <v>942</v>
      </c>
      <c r="B733" s="34">
        <v>0.39600000000000002</v>
      </c>
      <c r="C733" s="7">
        <v>1.2E-2</v>
      </c>
      <c r="D733" s="34">
        <v>5.3179999999999998E-2</v>
      </c>
      <c r="E733" s="7">
        <v>5.9000000000000003E-4</v>
      </c>
      <c r="F733" s="34">
        <v>5.3499999999999999E-2</v>
      </c>
      <c r="G733" s="7">
        <v>1.4E-3</v>
      </c>
      <c r="H733" s="35">
        <v>338.2</v>
      </c>
      <c r="I733" s="7">
        <v>8.4</v>
      </c>
      <c r="J733" s="35">
        <v>334</v>
      </c>
      <c r="K733" s="7">
        <v>3.6</v>
      </c>
      <c r="L733" s="35">
        <v>341</v>
      </c>
      <c r="M733" s="7">
        <v>60</v>
      </c>
      <c r="N733" s="4" t="str">
        <f t="shared" si="65"/>
        <v>NA</v>
      </c>
      <c r="O733" s="4">
        <f t="shared" si="66"/>
        <v>1.2418687167356524</v>
      </c>
      <c r="P733" s="8">
        <f t="shared" si="67"/>
        <v>334</v>
      </c>
      <c r="Q733" s="8">
        <f t="shared" si="68"/>
        <v>3.6</v>
      </c>
      <c r="R733" s="36">
        <v>327.39999999999998</v>
      </c>
      <c r="S733" s="7">
        <v>4.0999999999999996</v>
      </c>
      <c r="T733" s="36">
        <v>333.2</v>
      </c>
      <c r="U733" s="7">
        <v>3.8</v>
      </c>
      <c r="V733" s="36">
        <v>284</v>
      </c>
      <c r="W733" s="7">
        <v>25</v>
      </c>
      <c r="X733" s="37">
        <f t="shared" si="69"/>
        <v>-17.323943661971825</v>
      </c>
    </row>
    <row r="734" spans="1:24" x14ac:dyDescent="0.65">
      <c r="A734" s="33" t="s">
        <v>943</v>
      </c>
      <c r="B734" s="34">
        <v>1.204</v>
      </c>
      <c r="C734" s="7">
        <v>0.03</v>
      </c>
      <c r="D734" s="34">
        <v>0.12839999999999999</v>
      </c>
      <c r="E734" s="7">
        <v>1.4E-3</v>
      </c>
      <c r="F734" s="34">
        <v>6.6900000000000001E-2</v>
      </c>
      <c r="G734" s="7">
        <v>1.4E-3</v>
      </c>
      <c r="H734" s="35">
        <v>801</v>
      </c>
      <c r="I734" s="7">
        <v>14</v>
      </c>
      <c r="J734" s="35">
        <v>778.5</v>
      </c>
      <c r="K734" s="7">
        <v>8</v>
      </c>
      <c r="L734" s="35">
        <v>828</v>
      </c>
      <c r="M734" s="7">
        <v>44</v>
      </c>
      <c r="N734" s="4">
        <f t="shared" si="65"/>
        <v>5.9782608695652186</v>
      </c>
      <c r="O734" s="4">
        <f t="shared" si="66"/>
        <v>2.8089887640449405</v>
      </c>
      <c r="P734" s="8">
        <f t="shared" si="67"/>
        <v>778.5</v>
      </c>
      <c r="Q734" s="8">
        <f t="shared" si="68"/>
        <v>8</v>
      </c>
      <c r="R734" s="36">
        <v>772.1</v>
      </c>
      <c r="S734" s="7">
        <v>9.3000000000000007</v>
      </c>
      <c r="T734" s="36">
        <v>775.4</v>
      </c>
      <c r="U734" s="7">
        <v>8.4</v>
      </c>
      <c r="V734" s="36">
        <v>749</v>
      </c>
      <c r="W734" s="7">
        <v>16</v>
      </c>
      <c r="X734" s="37">
        <f t="shared" si="69"/>
        <v>-3.5246995994659613</v>
      </c>
    </row>
    <row r="735" spans="1:24" x14ac:dyDescent="0.65">
      <c r="A735" s="33" t="s">
        <v>944</v>
      </c>
      <c r="B735" s="34">
        <v>5.2169999999999996</v>
      </c>
      <c r="C735" s="7">
        <v>7.9000000000000001E-2</v>
      </c>
      <c r="D735" s="34">
        <v>0.30520000000000003</v>
      </c>
      <c r="E735" s="7">
        <v>4.0000000000000001E-3</v>
      </c>
      <c r="F735" s="34">
        <v>0.1229</v>
      </c>
      <c r="G735" s="7">
        <v>2.2000000000000001E-3</v>
      </c>
      <c r="H735" s="35">
        <v>1854</v>
      </c>
      <c r="I735" s="7">
        <v>13</v>
      </c>
      <c r="J735" s="35">
        <v>1717</v>
      </c>
      <c r="K735" s="7">
        <v>20</v>
      </c>
      <c r="L735" s="35">
        <v>1995</v>
      </c>
      <c r="M735" s="7">
        <v>32</v>
      </c>
      <c r="N735" s="4">
        <f t="shared" si="65"/>
        <v>13.934837092731826</v>
      </c>
      <c r="O735" s="4">
        <f t="shared" si="66"/>
        <v>7.3894282632146684</v>
      </c>
      <c r="P735" s="8">
        <f t="shared" si="67"/>
        <v>1995</v>
      </c>
      <c r="Q735" s="8">
        <f t="shared" si="68"/>
        <v>32</v>
      </c>
      <c r="R735" s="36">
        <v>1702</v>
      </c>
      <c r="S735" s="7">
        <v>24</v>
      </c>
      <c r="T735" s="36">
        <v>1684</v>
      </c>
      <c r="U735" s="7">
        <v>24</v>
      </c>
      <c r="V735" s="36">
        <v>1722</v>
      </c>
      <c r="W735" s="7">
        <v>22</v>
      </c>
      <c r="X735" s="37">
        <f t="shared" si="69"/>
        <v>2.2067363530778152</v>
      </c>
    </row>
    <row r="736" spans="1:24" x14ac:dyDescent="0.65">
      <c r="A736" s="33" t="s">
        <v>945</v>
      </c>
      <c r="B736" s="34">
        <v>1.8089999999999999</v>
      </c>
      <c r="C736" s="7">
        <v>6.5000000000000002E-2</v>
      </c>
      <c r="D736" s="34">
        <v>0.16300000000000001</v>
      </c>
      <c r="E736" s="7">
        <v>4.5999999999999999E-3</v>
      </c>
      <c r="F736" s="34">
        <v>7.9899999999999999E-2</v>
      </c>
      <c r="G736" s="7">
        <v>2.5000000000000001E-3</v>
      </c>
      <c r="H736" s="35">
        <v>1046</v>
      </c>
      <c r="I736" s="7">
        <v>24</v>
      </c>
      <c r="J736" s="35">
        <v>973</v>
      </c>
      <c r="K736" s="7">
        <v>26</v>
      </c>
      <c r="L736" s="35">
        <v>1180</v>
      </c>
      <c r="M736" s="7">
        <v>64</v>
      </c>
      <c r="N736" s="4">
        <f t="shared" si="65"/>
        <v>17.542372881355931</v>
      </c>
      <c r="O736" s="4">
        <f t="shared" si="66"/>
        <v>6.9789674952198908</v>
      </c>
      <c r="P736" s="8">
        <f t="shared" si="67"/>
        <v>973</v>
      </c>
      <c r="Q736" s="8">
        <f t="shared" si="68"/>
        <v>26</v>
      </c>
      <c r="R736" s="36">
        <v>957</v>
      </c>
      <c r="S736" s="7">
        <v>25</v>
      </c>
      <c r="T736" s="36">
        <v>962</v>
      </c>
      <c r="U736" s="7">
        <v>27</v>
      </c>
      <c r="V736" s="36">
        <v>945</v>
      </c>
      <c r="W736" s="7">
        <v>27</v>
      </c>
      <c r="X736" s="37">
        <f t="shared" si="69"/>
        <v>-1.7989417989417973</v>
      </c>
    </row>
    <row r="737" spans="1:24" x14ac:dyDescent="0.65">
      <c r="A737" s="33" t="s">
        <v>946</v>
      </c>
      <c r="B737" s="34">
        <v>0.88900000000000001</v>
      </c>
      <c r="C737" s="7">
        <v>0.02</v>
      </c>
      <c r="D737" s="34">
        <v>0.1037</v>
      </c>
      <c r="E737" s="7">
        <v>2.3E-3</v>
      </c>
      <c r="F737" s="34">
        <v>6.2E-2</v>
      </c>
      <c r="G737" s="7">
        <v>1.1999999999999999E-3</v>
      </c>
      <c r="H737" s="35">
        <v>645</v>
      </c>
      <c r="I737" s="7">
        <v>11</v>
      </c>
      <c r="J737" s="35">
        <v>636</v>
      </c>
      <c r="K737" s="7">
        <v>14</v>
      </c>
      <c r="L737" s="35">
        <v>668</v>
      </c>
      <c r="M737" s="7">
        <v>43</v>
      </c>
      <c r="N737" s="4">
        <f t="shared" si="65"/>
        <v>4.7904191616766525</v>
      </c>
      <c r="O737" s="4">
        <f t="shared" si="66"/>
        <v>1.3953488372092977</v>
      </c>
      <c r="P737" s="8">
        <f t="shared" si="67"/>
        <v>636</v>
      </c>
      <c r="Q737" s="8">
        <f t="shared" si="68"/>
        <v>14</v>
      </c>
      <c r="R737" s="36">
        <v>626</v>
      </c>
      <c r="S737" s="7">
        <v>12</v>
      </c>
      <c r="T737" s="36">
        <v>634</v>
      </c>
      <c r="U737" s="7">
        <v>14</v>
      </c>
      <c r="V737" s="36">
        <v>595</v>
      </c>
      <c r="W737" s="7">
        <v>23</v>
      </c>
      <c r="X737" s="37">
        <f t="shared" si="69"/>
        <v>-6.5546218487395009</v>
      </c>
    </row>
    <row r="738" spans="1:24" x14ac:dyDescent="0.65">
      <c r="A738" s="33" t="s">
        <v>947</v>
      </c>
      <c r="B738" s="34">
        <v>5.4399999999999997E-2</v>
      </c>
      <c r="C738" s="7">
        <v>2.8E-3</v>
      </c>
      <c r="D738" s="34">
        <v>8.3300000000000006E-3</v>
      </c>
      <c r="E738" s="7">
        <v>1.6000000000000001E-4</v>
      </c>
      <c r="F738" s="34">
        <v>4.7399999999999998E-2</v>
      </c>
      <c r="G738" s="7">
        <v>2.5000000000000001E-3</v>
      </c>
      <c r="H738" s="35">
        <v>53.8</v>
      </c>
      <c r="I738" s="7">
        <v>2.7</v>
      </c>
      <c r="J738" s="35">
        <v>53.5</v>
      </c>
      <c r="K738" s="7">
        <v>1</v>
      </c>
      <c r="L738" s="35">
        <v>80</v>
      </c>
      <c r="M738" s="7">
        <v>100</v>
      </c>
      <c r="N738" s="4" t="str">
        <f t="shared" si="65"/>
        <v>NA</v>
      </c>
      <c r="O738" s="4">
        <f t="shared" si="66"/>
        <v>0.55762081784385487</v>
      </c>
      <c r="P738" s="8">
        <f t="shared" si="67"/>
        <v>53.5</v>
      </c>
      <c r="Q738" s="8">
        <f t="shared" si="68"/>
        <v>1</v>
      </c>
      <c r="R738" s="36">
        <v>53.4</v>
      </c>
      <c r="S738" s="7">
        <v>1</v>
      </c>
      <c r="T738" s="36">
        <v>53.4</v>
      </c>
      <c r="U738" s="7">
        <v>1</v>
      </c>
      <c r="V738" s="36">
        <v>53.3</v>
      </c>
      <c r="W738" s="7">
        <v>1.1000000000000001</v>
      </c>
      <c r="X738" s="37">
        <f t="shared" si="69"/>
        <v>-0.18761726078800223</v>
      </c>
    </row>
    <row r="739" spans="1:24" x14ac:dyDescent="0.65">
      <c r="A739" s="33" t="s">
        <v>948</v>
      </c>
      <c r="B739" s="34">
        <v>0.22600000000000001</v>
      </c>
      <c r="C739" s="7">
        <v>6.9000000000000006E-2</v>
      </c>
      <c r="D739" s="34">
        <v>3.2099999999999997E-2</v>
      </c>
      <c r="E739" s="7">
        <v>1.6999999999999999E-3</v>
      </c>
      <c r="F739" s="34">
        <v>5.2999999999999999E-2</v>
      </c>
      <c r="G739" s="7">
        <v>1.7999999999999999E-2</v>
      </c>
      <c r="H739" s="35">
        <v>190</v>
      </c>
      <c r="I739" s="7">
        <v>57</v>
      </c>
      <c r="J739" s="35">
        <v>203</v>
      </c>
      <c r="K739" s="7">
        <v>10</v>
      </c>
      <c r="L739" s="35">
        <v>-50</v>
      </c>
      <c r="M739" s="7">
        <v>510</v>
      </c>
      <c r="N739" s="4" t="str">
        <f t="shared" ref="N739:N792" si="70">IF(J739&gt;500,100 - (100 *J739/L739),"NA")</f>
        <v>NA</v>
      </c>
      <c r="O739" s="4">
        <f t="shared" ref="O739:O792" si="71">100-(100*J739/H739)</f>
        <v>-6.8421052631578902</v>
      </c>
      <c r="P739" s="8">
        <f t="shared" ref="P739:P792" si="72">IF(N739="NA",J739,IF(N739&lt;20,IF(N739&gt;-5,IF(J739&gt;1200,L739,J739),"discordant"),"discordant"))</f>
        <v>203</v>
      </c>
      <c r="Q739" s="8">
        <f t="shared" ref="Q739:Q792" si="73">IF(N739="NA",K739,IF(N739&lt;20,IF(N739&gt;-5,IF(J739&gt;1200,M739,K739),"discordant"),"discordant"))</f>
        <v>10</v>
      </c>
      <c r="R739" s="36">
        <v>202</v>
      </c>
      <c r="S739" s="7">
        <v>12</v>
      </c>
      <c r="T739" s="36">
        <v>203</v>
      </c>
      <c r="U739" s="7">
        <v>13</v>
      </c>
      <c r="V739" s="36">
        <v>197</v>
      </c>
      <c r="W739" s="7">
        <v>13</v>
      </c>
      <c r="X739" s="37">
        <f t="shared" ref="X739:X792" si="74">100 - (100 *T739/V739)</f>
        <v>-3.0456852791878219</v>
      </c>
    </row>
    <row r="740" spans="1:24" x14ac:dyDescent="0.65">
      <c r="A740" s="33" t="s">
        <v>949</v>
      </c>
      <c r="B740" s="34">
        <v>0.86699999999999999</v>
      </c>
      <c r="C740" s="7">
        <v>2.7E-2</v>
      </c>
      <c r="D740" s="34">
        <v>0.10059999999999999</v>
      </c>
      <c r="E740" s="7">
        <v>1.6999999999999999E-3</v>
      </c>
      <c r="F740" s="34">
        <v>6.25E-2</v>
      </c>
      <c r="G740" s="7">
        <v>1.9E-3</v>
      </c>
      <c r="H740" s="35">
        <v>633</v>
      </c>
      <c r="I740" s="7">
        <v>14</v>
      </c>
      <c r="J740" s="35">
        <v>618</v>
      </c>
      <c r="K740" s="7">
        <v>10</v>
      </c>
      <c r="L740" s="35">
        <v>677</v>
      </c>
      <c r="M740" s="7">
        <v>63</v>
      </c>
      <c r="N740" s="4">
        <f t="shared" si="70"/>
        <v>8.7149187592319066</v>
      </c>
      <c r="O740" s="4">
        <f t="shared" si="71"/>
        <v>2.3696682464454994</v>
      </c>
      <c r="P740" s="8">
        <f t="shared" si="72"/>
        <v>618</v>
      </c>
      <c r="Q740" s="8">
        <f t="shared" si="73"/>
        <v>10</v>
      </c>
      <c r="R740" s="36">
        <v>606</v>
      </c>
      <c r="S740" s="7">
        <v>11</v>
      </c>
      <c r="T740" s="36">
        <v>615</v>
      </c>
      <c r="U740" s="7">
        <v>10</v>
      </c>
      <c r="V740" s="36">
        <v>564</v>
      </c>
      <c r="W740" s="7">
        <v>30</v>
      </c>
      <c r="X740" s="37">
        <f t="shared" si="74"/>
        <v>-9.0425531914893611</v>
      </c>
    </row>
    <row r="741" spans="1:24" x14ac:dyDescent="0.65">
      <c r="A741" s="33" t="s">
        <v>950</v>
      </c>
      <c r="B741" s="34">
        <v>5.66</v>
      </c>
      <c r="C741" s="7">
        <v>0.11</v>
      </c>
      <c r="D741" s="34">
        <v>0.34620000000000001</v>
      </c>
      <c r="E741" s="7">
        <v>3.8999999999999998E-3</v>
      </c>
      <c r="F741" s="34">
        <v>0.1177</v>
      </c>
      <c r="G741" s="7">
        <v>2.5999999999999999E-3</v>
      </c>
      <c r="H741" s="35">
        <v>1924</v>
      </c>
      <c r="I741" s="7">
        <v>18</v>
      </c>
      <c r="J741" s="35">
        <v>1916</v>
      </c>
      <c r="K741" s="7">
        <v>19</v>
      </c>
      <c r="L741" s="35">
        <v>1916</v>
      </c>
      <c r="M741" s="7">
        <v>40</v>
      </c>
      <c r="N741" s="4">
        <f t="shared" si="70"/>
        <v>0</v>
      </c>
      <c r="O741" s="4">
        <f t="shared" si="71"/>
        <v>0.41580041580041893</v>
      </c>
      <c r="P741" s="8">
        <f t="shared" si="72"/>
        <v>1916</v>
      </c>
      <c r="Q741" s="8">
        <f t="shared" si="73"/>
        <v>40</v>
      </c>
      <c r="R741" s="36">
        <v>1893</v>
      </c>
      <c r="S741" s="7">
        <v>19</v>
      </c>
      <c r="T741" s="36">
        <v>1909</v>
      </c>
      <c r="U741" s="7">
        <v>21</v>
      </c>
      <c r="V741" s="36">
        <v>1872</v>
      </c>
      <c r="W741" s="7">
        <v>28</v>
      </c>
      <c r="X741" s="37">
        <f t="shared" si="74"/>
        <v>-1.9764957264957275</v>
      </c>
    </row>
    <row r="742" spans="1:24" x14ac:dyDescent="0.65">
      <c r="A742" s="33" t="s">
        <v>951</v>
      </c>
      <c r="B742" s="34">
        <v>0.35299999999999998</v>
      </c>
      <c r="C742" s="7">
        <v>1.7999999999999999E-2</v>
      </c>
      <c r="D742" s="34">
        <v>4.6489999999999997E-2</v>
      </c>
      <c r="E742" s="7">
        <v>7.9000000000000001E-4</v>
      </c>
      <c r="F742" s="34">
        <v>5.4899999999999997E-2</v>
      </c>
      <c r="G742" s="7">
        <v>3.2000000000000002E-3</v>
      </c>
      <c r="H742" s="35">
        <v>306</v>
      </c>
      <c r="I742" s="7">
        <v>13</v>
      </c>
      <c r="J742" s="35">
        <v>292.89999999999998</v>
      </c>
      <c r="K742" s="7">
        <v>4.9000000000000004</v>
      </c>
      <c r="L742" s="35">
        <v>370</v>
      </c>
      <c r="M742" s="7">
        <v>120</v>
      </c>
      <c r="N742" s="4" t="str">
        <f t="shared" si="70"/>
        <v>NA</v>
      </c>
      <c r="O742" s="4">
        <f t="shared" si="71"/>
        <v>4.2810457516339966</v>
      </c>
      <c r="P742" s="8">
        <f t="shared" si="72"/>
        <v>292.89999999999998</v>
      </c>
      <c r="Q742" s="8">
        <f t="shared" si="73"/>
        <v>4.9000000000000004</v>
      </c>
      <c r="R742" s="36">
        <v>287.7</v>
      </c>
      <c r="S742" s="7">
        <v>5.2</v>
      </c>
      <c r="T742" s="36">
        <v>291.60000000000002</v>
      </c>
      <c r="U742" s="7">
        <v>5.5</v>
      </c>
      <c r="V742" s="36">
        <v>260</v>
      </c>
      <c r="W742" s="7">
        <v>20</v>
      </c>
      <c r="X742" s="37">
        <f t="shared" si="74"/>
        <v>-12.153846153846175</v>
      </c>
    </row>
    <row r="743" spans="1:24" x14ac:dyDescent="0.65">
      <c r="A743" s="33" t="s">
        <v>952</v>
      </c>
      <c r="B743" s="34">
        <v>0.39650000000000002</v>
      </c>
      <c r="C743" s="7">
        <v>9.1000000000000004E-3</v>
      </c>
      <c r="D743" s="34">
        <v>5.28E-2</v>
      </c>
      <c r="E743" s="7">
        <v>9.2000000000000003E-4</v>
      </c>
      <c r="F743" s="34">
        <v>5.4100000000000002E-2</v>
      </c>
      <c r="G743" s="7">
        <v>1.1999999999999999E-3</v>
      </c>
      <c r="H743" s="35">
        <v>338.9</v>
      </c>
      <c r="I743" s="7">
        <v>6.6</v>
      </c>
      <c r="J743" s="35">
        <v>331.6</v>
      </c>
      <c r="K743" s="7">
        <v>5.6</v>
      </c>
      <c r="L743" s="35">
        <v>365</v>
      </c>
      <c r="M743" s="7">
        <v>51</v>
      </c>
      <c r="N743" s="4" t="str">
        <f t="shared" si="70"/>
        <v>NA</v>
      </c>
      <c r="O743" s="4">
        <f t="shared" si="71"/>
        <v>2.1540277367955127</v>
      </c>
      <c r="P743" s="8">
        <f t="shared" si="72"/>
        <v>331.6</v>
      </c>
      <c r="Q743" s="8">
        <f t="shared" si="73"/>
        <v>5.6</v>
      </c>
      <c r="R743" s="36">
        <v>325.10000000000002</v>
      </c>
      <c r="S743" s="7">
        <v>4.8</v>
      </c>
      <c r="T743" s="36">
        <v>330.6</v>
      </c>
      <c r="U743" s="7">
        <v>5.7</v>
      </c>
      <c r="V743" s="36">
        <v>281</v>
      </c>
      <c r="W743" s="7">
        <v>24</v>
      </c>
      <c r="X743" s="37">
        <f t="shared" si="74"/>
        <v>-17.65124555160142</v>
      </c>
    </row>
    <row r="744" spans="1:24" x14ac:dyDescent="0.65">
      <c r="A744" s="33" t="s">
        <v>953</v>
      </c>
      <c r="B744" s="34">
        <v>2.3220000000000001</v>
      </c>
      <c r="C744" s="7">
        <v>6.2E-2</v>
      </c>
      <c r="D744" s="34">
        <v>0.20749999999999999</v>
      </c>
      <c r="E744" s="7">
        <v>3.3999999999999998E-3</v>
      </c>
      <c r="F744" s="34">
        <v>8.0699999999999994E-2</v>
      </c>
      <c r="G744" s="7">
        <v>2E-3</v>
      </c>
      <c r="H744" s="35">
        <v>1217</v>
      </c>
      <c r="I744" s="7">
        <v>19</v>
      </c>
      <c r="J744" s="35">
        <v>1215</v>
      </c>
      <c r="K744" s="7">
        <v>18</v>
      </c>
      <c r="L744" s="35">
        <v>1206</v>
      </c>
      <c r="M744" s="7">
        <v>49</v>
      </c>
      <c r="N744" s="4">
        <f t="shared" si="70"/>
        <v>-0.74626865671642406</v>
      </c>
      <c r="O744" s="4">
        <f t="shared" si="71"/>
        <v>0.16433853738701032</v>
      </c>
      <c r="P744" s="8">
        <f t="shared" si="72"/>
        <v>1206</v>
      </c>
      <c r="Q744" s="8">
        <f t="shared" si="73"/>
        <v>49</v>
      </c>
      <c r="R744" s="36">
        <v>1187</v>
      </c>
      <c r="S744" s="7">
        <v>17</v>
      </c>
      <c r="T744" s="36">
        <v>1211</v>
      </c>
      <c r="U744" s="7">
        <v>19</v>
      </c>
      <c r="V744" s="36">
        <v>1143</v>
      </c>
      <c r="W744" s="7">
        <v>34</v>
      </c>
      <c r="X744" s="37">
        <f t="shared" si="74"/>
        <v>-5.9492563429571277</v>
      </c>
    </row>
    <row r="745" spans="1:24" x14ac:dyDescent="0.65">
      <c r="A745" s="33" t="s">
        <v>954</v>
      </c>
      <c r="B745" s="34">
        <v>0.45100000000000001</v>
      </c>
      <c r="C745" s="7">
        <v>1.4E-2</v>
      </c>
      <c r="D745" s="34">
        <v>6.0010000000000001E-2</v>
      </c>
      <c r="E745" s="7">
        <v>7.2999999999999996E-4</v>
      </c>
      <c r="F745" s="34">
        <v>5.4699999999999999E-2</v>
      </c>
      <c r="G745" s="7">
        <v>1.9E-3</v>
      </c>
      <c r="H745" s="35">
        <v>377</v>
      </c>
      <c r="I745" s="7">
        <v>10</v>
      </c>
      <c r="J745" s="35">
        <v>375.7</v>
      </c>
      <c r="K745" s="7">
        <v>4.5</v>
      </c>
      <c r="L745" s="35">
        <v>380</v>
      </c>
      <c r="M745" s="7">
        <v>73</v>
      </c>
      <c r="N745" s="4" t="str">
        <f t="shared" si="70"/>
        <v>NA</v>
      </c>
      <c r="O745" s="4">
        <f t="shared" si="71"/>
        <v>0.34482758620688969</v>
      </c>
      <c r="P745" s="8">
        <f t="shared" si="72"/>
        <v>375.7</v>
      </c>
      <c r="Q745" s="8">
        <f t="shared" si="73"/>
        <v>4.5</v>
      </c>
      <c r="R745" s="36">
        <v>365.3</v>
      </c>
      <c r="S745" s="7">
        <v>5.4</v>
      </c>
      <c r="T745" s="36">
        <v>374.5</v>
      </c>
      <c r="U745" s="7">
        <v>4.7</v>
      </c>
      <c r="V745" s="36">
        <v>296</v>
      </c>
      <c r="W745" s="7">
        <v>31</v>
      </c>
      <c r="X745" s="37">
        <f t="shared" si="74"/>
        <v>-26.520270270270274</v>
      </c>
    </row>
    <row r="746" spans="1:24" x14ac:dyDescent="0.65">
      <c r="A746" s="33" t="s">
        <v>955</v>
      </c>
      <c r="B746" s="34">
        <v>0.78900000000000003</v>
      </c>
      <c r="C746" s="7">
        <v>2.4E-2</v>
      </c>
      <c r="D746" s="34">
        <v>9.4299999999999995E-2</v>
      </c>
      <c r="E746" s="7">
        <v>1.6999999999999999E-3</v>
      </c>
      <c r="F746" s="34">
        <v>6.0400000000000002E-2</v>
      </c>
      <c r="G746" s="7">
        <v>1.8E-3</v>
      </c>
      <c r="H746" s="35">
        <v>589</v>
      </c>
      <c r="I746" s="7">
        <v>13</v>
      </c>
      <c r="J746" s="35">
        <v>580.6</v>
      </c>
      <c r="K746" s="7">
        <v>9.6999999999999993</v>
      </c>
      <c r="L746" s="35">
        <v>604</v>
      </c>
      <c r="M746" s="7">
        <v>65</v>
      </c>
      <c r="N746" s="4">
        <f t="shared" si="70"/>
        <v>3.8741721854304672</v>
      </c>
      <c r="O746" s="4">
        <f t="shared" si="71"/>
        <v>1.4261460101867556</v>
      </c>
      <c r="P746" s="8">
        <f t="shared" si="72"/>
        <v>580.6</v>
      </c>
      <c r="Q746" s="8">
        <f t="shared" si="73"/>
        <v>9.6999999999999993</v>
      </c>
      <c r="R746" s="36">
        <v>561.5</v>
      </c>
      <c r="S746" s="7">
        <v>9.3000000000000007</v>
      </c>
      <c r="T746" s="36">
        <v>578</v>
      </c>
      <c r="U746" s="7">
        <v>10</v>
      </c>
      <c r="V746" s="36">
        <v>492</v>
      </c>
      <c r="W746" s="7">
        <v>37</v>
      </c>
      <c r="X746" s="37">
        <f t="shared" si="74"/>
        <v>-17.479674796747972</v>
      </c>
    </row>
    <row r="747" spans="1:24" x14ac:dyDescent="0.65">
      <c r="A747" s="33" t="s">
        <v>956</v>
      </c>
      <c r="B747" s="34">
        <v>0.46800000000000003</v>
      </c>
      <c r="C747" s="7">
        <v>1.4E-2</v>
      </c>
      <c r="D747" s="34">
        <v>6.1699999999999998E-2</v>
      </c>
      <c r="E747" s="7">
        <v>7.7999999999999999E-4</v>
      </c>
      <c r="F747" s="34">
        <v>5.4699999999999999E-2</v>
      </c>
      <c r="G747" s="7">
        <v>1.6000000000000001E-3</v>
      </c>
      <c r="H747" s="35">
        <v>389.1</v>
      </c>
      <c r="I747" s="7">
        <v>9.5</v>
      </c>
      <c r="J747" s="35">
        <v>385.9</v>
      </c>
      <c r="K747" s="7">
        <v>4.8</v>
      </c>
      <c r="L747" s="35">
        <v>386</v>
      </c>
      <c r="M747" s="7">
        <v>63</v>
      </c>
      <c r="N747" s="4" t="str">
        <f t="shared" si="70"/>
        <v>NA</v>
      </c>
      <c r="O747" s="4">
        <f t="shared" si="71"/>
        <v>0.82241069133898748</v>
      </c>
      <c r="P747" s="8">
        <f t="shared" si="72"/>
        <v>385.9</v>
      </c>
      <c r="Q747" s="8">
        <f t="shared" si="73"/>
        <v>4.8</v>
      </c>
      <c r="R747" s="36">
        <v>377.3</v>
      </c>
      <c r="S747" s="7">
        <v>5.4</v>
      </c>
      <c r="T747" s="36">
        <v>385</v>
      </c>
      <c r="U747" s="7">
        <v>5</v>
      </c>
      <c r="V747" s="36">
        <v>330</v>
      </c>
      <c r="W747" s="7">
        <v>25</v>
      </c>
      <c r="X747" s="37">
        <f t="shared" si="74"/>
        <v>-16.666666666666671</v>
      </c>
    </row>
    <row r="748" spans="1:24" x14ac:dyDescent="0.65">
      <c r="A748" s="33" t="s">
        <v>957</v>
      </c>
      <c r="B748" s="34">
        <v>0.45700000000000002</v>
      </c>
      <c r="C748" s="7">
        <v>1.2999999999999999E-2</v>
      </c>
      <c r="D748" s="34">
        <v>6.216E-2</v>
      </c>
      <c r="E748" s="7">
        <v>7.9000000000000001E-4</v>
      </c>
      <c r="F748" s="34">
        <v>5.3199999999999997E-2</v>
      </c>
      <c r="G748" s="7">
        <v>1.6000000000000001E-3</v>
      </c>
      <c r="H748" s="35">
        <v>381.9</v>
      </c>
      <c r="I748" s="7">
        <v>9.4</v>
      </c>
      <c r="J748" s="35">
        <v>388.7</v>
      </c>
      <c r="K748" s="7">
        <v>4.8</v>
      </c>
      <c r="L748" s="35">
        <v>323</v>
      </c>
      <c r="M748" s="7">
        <v>67</v>
      </c>
      <c r="N748" s="4" t="str">
        <f t="shared" si="70"/>
        <v>NA</v>
      </c>
      <c r="O748" s="4">
        <f t="shared" si="71"/>
        <v>-1.7805708300602276</v>
      </c>
      <c r="P748" s="8">
        <f t="shared" si="72"/>
        <v>388.7</v>
      </c>
      <c r="Q748" s="8">
        <f t="shared" si="73"/>
        <v>4.8</v>
      </c>
      <c r="R748" s="36">
        <v>377.8</v>
      </c>
      <c r="S748" s="7">
        <v>6.2</v>
      </c>
      <c r="T748" s="36">
        <v>388.4</v>
      </c>
      <c r="U748" s="7">
        <v>5</v>
      </c>
      <c r="V748" s="36">
        <v>300</v>
      </c>
      <c r="W748" s="7">
        <v>33</v>
      </c>
      <c r="X748" s="37">
        <f t="shared" si="74"/>
        <v>-29.466666666666669</v>
      </c>
    </row>
    <row r="749" spans="1:24" x14ac:dyDescent="0.65">
      <c r="A749" s="33" t="s">
        <v>958</v>
      </c>
      <c r="B749" s="34">
        <v>5.4699999999999999E-2</v>
      </c>
      <c r="C749" s="7">
        <v>2.2000000000000001E-3</v>
      </c>
      <c r="D749" s="34">
        <v>8.3499999999999998E-3</v>
      </c>
      <c r="E749" s="7">
        <v>1.2E-4</v>
      </c>
      <c r="F749" s="34">
        <v>4.6699999999999998E-2</v>
      </c>
      <c r="G749" s="7">
        <v>2.2000000000000001E-3</v>
      </c>
      <c r="H749" s="35">
        <v>54</v>
      </c>
      <c r="I749" s="7">
        <v>2.1</v>
      </c>
      <c r="J749" s="35">
        <v>53.62</v>
      </c>
      <c r="K749" s="7">
        <v>0.79</v>
      </c>
      <c r="L749" s="35">
        <v>53</v>
      </c>
      <c r="M749" s="7">
        <v>90</v>
      </c>
      <c r="N749" s="4" t="str">
        <f t="shared" si="70"/>
        <v>NA</v>
      </c>
      <c r="O749" s="4">
        <f t="shared" si="71"/>
        <v>0.70370370370370949</v>
      </c>
      <c r="P749" s="8">
        <f t="shared" si="72"/>
        <v>53.62</v>
      </c>
      <c r="Q749" s="8">
        <f t="shared" si="73"/>
        <v>0.79</v>
      </c>
      <c r="R749" s="36">
        <v>53.67</v>
      </c>
      <c r="S749" s="7">
        <v>0.83</v>
      </c>
      <c r="T749" s="36">
        <v>53.63</v>
      </c>
      <c r="U749" s="7">
        <v>0.84</v>
      </c>
      <c r="V749" s="36">
        <v>53.58</v>
      </c>
      <c r="W749" s="7">
        <v>0.79</v>
      </c>
      <c r="X749" s="37">
        <f t="shared" si="74"/>
        <v>-9.3318402388959498E-2</v>
      </c>
    </row>
    <row r="750" spans="1:24" x14ac:dyDescent="0.65">
      <c r="A750" s="33" t="s">
        <v>959</v>
      </c>
      <c r="B750" s="34">
        <v>0.755</v>
      </c>
      <c r="C750" s="7">
        <v>2.1999999999999999E-2</v>
      </c>
      <c r="D750" s="34">
        <v>9.0700000000000003E-2</v>
      </c>
      <c r="E750" s="7">
        <v>1E-3</v>
      </c>
      <c r="F750" s="34">
        <v>5.9499999999999997E-2</v>
      </c>
      <c r="G750" s="7">
        <v>1.5E-3</v>
      </c>
      <c r="H750" s="35">
        <v>570</v>
      </c>
      <c r="I750" s="7">
        <v>13</v>
      </c>
      <c r="J750" s="35">
        <v>559.9</v>
      </c>
      <c r="K750" s="7">
        <v>6</v>
      </c>
      <c r="L750" s="35">
        <v>585</v>
      </c>
      <c r="M750" s="7">
        <v>62</v>
      </c>
      <c r="N750" s="4">
        <f t="shared" si="70"/>
        <v>4.2905982905982967</v>
      </c>
      <c r="O750" s="4">
        <f t="shared" si="71"/>
        <v>1.771929824561397</v>
      </c>
      <c r="P750" s="8">
        <f t="shared" si="72"/>
        <v>559.9</v>
      </c>
      <c r="Q750" s="8">
        <f t="shared" si="73"/>
        <v>6</v>
      </c>
      <c r="R750" s="36">
        <v>547.5</v>
      </c>
      <c r="S750" s="7">
        <v>7.9</v>
      </c>
      <c r="T750" s="36">
        <v>557.9</v>
      </c>
      <c r="U750" s="7">
        <v>6.4</v>
      </c>
      <c r="V750" s="36">
        <v>505</v>
      </c>
      <c r="W750" s="7">
        <v>30</v>
      </c>
      <c r="X750" s="37">
        <f t="shared" si="74"/>
        <v>-10.475247524752476</v>
      </c>
    </row>
    <row r="751" spans="1:24" x14ac:dyDescent="0.65">
      <c r="A751" s="33" t="s">
        <v>960</v>
      </c>
      <c r="B751" s="34">
        <v>5.4580000000000002</v>
      </c>
      <c r="C751" s="7">
        <v>8.6999999999999994E-2</v>
      </c>
      <c r="D751" s="34">
        <v>0.33410000000000001</v>
      </c>
      <c r="E751" s="7">
        <v>4.1999999999999997E-3</v>
      </c>
      <c r="F751" s="34">
        <v>0.1176</v>
      </c>
      <c r="G751" s="7">
        <v>1.6999999999999999E-3</v>
      </c>
      <c r="H751" s="35">
        <v>1893</v>
      </c>
      <c r="I751" s="7">
        <v>14</v>
      </c>
      <c r="J751" s="35">
        <v>1858</v>
      </c>
      <c r="K751" s="7">
        <v>20</v>
      </c>
      <c r="L751" s="35">
        <v>1923</v>
      </c>
      <c r="M751" s="7">
        <v>24</v>
      </c>
      <c r="N751" s="4">
        <f t="shared" si="70"/>
        <v>3.380135205408223</v>
      </c>
      <c r="O751" s="4">
        <f t="shared" si="71"/>
        <v>1.8489170628631797</v>
      </c>
      <c r="P751" s="8">
        <f t="shared" si="72"/>
        <v>1923</v>
      </c>
      <c r="Q751" s="8">
        <f t="shared" si="73"/>
        <v>24</v>
      </c>
      <c r="R751" s="36">
        <v>1844</v>
      </c>
      <c r="S751" s="7">
        <v>20</v>
      </c>
      <c r="T751" s="36">
        <v>1847</v>
      </c>
      <c r="U751" s="7">
        <v>24</v>
      </c>
      <c r="V751" s="36">
        <v>1841</v>
      </c>
      <c r="W751" s="7">
        <v>21</v>
      </c>
      <c r="X751" s="37">
        <f t="shared" si="74"/>
        <v>-0.32590983161325937</v>
      </c>
    </row>
    <row r="752" spans="1:24" x14ac:dyDescent="0.65">
      <c r="A752" s="33" t="s">
        <v>961</v>
      </c>
      <c r="B752" s="34">
        <v>0.47399999999999998</v>
      </c>
      <c r="C752" s="7">
        <v>0.04</v>
      </c>
      <c r="D752" s="34">
        <v>6.2100000000000002E-2</v>
      </c>
      <c r="E752" s="7">
        <v>1E-3</v>
      </c>
      <c r="F752" s="34">
        <v>5.4600000000000003E-2</v>
      </c>
      <c r="G752" s="7">
        <v>4.4000000000000003E-3</v>
      </c>
      <c r="H752" s="35">
        <v>390</v>
      </c>
      <c r="I752" s="7">
        <v>27</v>
      </c>
      <c r="J752" s="35">
        <v>388.5</v>
      </c>
      <c r="K752" s="7">
        <v>6.3</v>
      </c>
      <c r="L752" s="35">
        <v>340</v>
      </c>
      <c r="M752" s="7">
        <v>160</v>
      </c>
      <c r="N752" s="4" t="str">
        <f t="shared" si="70"/>
        <v>NA</v>
      </c>
      <c r="O752" s="4">
        <f t="shared" si="71"/>
        <v>0.3846153846153868</v>
      </c>
      <c r="P752" s="8">
        <f t="shared" si="72"/>
        <v>388.5</v>
      </c>
      <c r="Q752" s="8">
        <f t="shared" si="73"/>
        <v>6.3</v>
      </c>
      <c r="R752" s="36">
        <v>382</v>
      </c>
      <c r="S752" s="7">
        <v>7.5</v>
      </c>
      <c r="T752" s="36">
        <v>387.7</v>
      </c>
      <c r="U752" s="7">
        <v>6.3</v>
      </c>
      <c r="V752" s="36">
        <v>358</v>
      </c>
      <c r="W752" s="7">
        <v>26</v>
      </c>
      <c r="X752" s="37">
        <f t="shared" si="74"/>
        <v>-8.2960893854748576</v>
      </c>
    </row>
    <row r="753" spans="1:24" x14ac:dyDescent="0.65">
      <c r="A753" s="33" t="s">
        <v>962</v>
      </c>
      <c r="B753" s="34">
        <v>5.6500000000000002E-2</v>
      </c>
      <c r="C753" s="7">
        <v>3.7000000000000002E-3</v>
      </c>
      <c r="D753" s="34">
        <v>8.4600000000000005E-3</v>
      </c>
      <c r="E753" s="7">
        <v>1.3999999999999999E-4</v>
      </c>
      <c r="F753" s="34">
        <v>4.8099999999999997E-2</v>
      </c>
      <c r="G753" s="7">
        <v>3.2000000000000002E-3</v>
      </c>
      <c r="H753" s="35">
        <v>55.7</v>
      </c>
      <c r="I753" s="7">
        <v>3.6</v>
      </c>
      <c r="J753" s="35">
        <v>54.3</v>
      </c>
      <c r="K753" s="7">
        <v>0.88</v>
      </c>
      <c r="L753" s="35">
        <v>100</v>
      </c>
      <c r="M753" s="7">
        <v>130</v>
      </c>
      <c r="N753" s="4" t="str">
        <f t="shared" si="70"/>
        <v>NA</v>
      </c>
      <c r="O753" s="4">
        <f t="shared" si="71"/>
        <v>2.5134649910233406</v>
      </c>
      <c r="P753" s="8">
        <f t="shared" si="72"/>
        <v>54.3</v>
      </c>
      <c r="Q753" s="8">
        <f t="shared" si="73"/>
        <v>0.88</v>
      </c>
      <c r="R753" s="36">
        <v>54.21</v>
      </c>
      <c r="S753" s="7">
        <v>0.97</v>
      </c>
      <c r="T753" s="36">
        <v>54.21</v>
      </c>
      <c r="U753" s="7">
        <v>0.98</v>
      </c>
      <c r="V753" s="36">
        <v>54.3</v>
      </c>
      <c r="W753" s="7">
        <v>0.88</v>
      </c>
      <c r="X753" s="37">
        <f t="shared" si="74"/>
        <v>0.16574585635358119</v>
      </c>
    </row>
    <row r="754" spans="1:24" x14ac:dyDescent="0.65">
      <c r="A754" s="33" t="s">
        <v>963</v>
      </c>
      <c r="B754" s="34">
        <v>0.36499999999999999</v>
      </c>
      <c r="C754" s="7">
        <v>1.2999999999999999E-2</v>
      </c>
      <c r="D754" s="34">
        <v>4.9939999999999998E-2</v>
      </c>
      <c r="E754" s="7">
        <v>6.6E-4</v>
      </c>
      <c r="F754" s="34">
        <v>5.1900000000000002E-2</v>
      </c>
      <c r="G754" s="7">
        <v>1.6999999999999999E-3</v>
      </c>
      <c r="H754" s="35">
        <v>315.3</v>
      </c>
      <c r="I754" s="7">
        <v>9.9</v>
      </c>
      <c r="J754" s="35">
        <v>314.10000000000002</v>
      </c>
      <c r="K754" s="7">
        <v>4</v>
      </c>
      <c r="L754" s="35">
        <v>271</v>
      </c>
      <c r="M754" s="7">
        <v>72</v>
      </c>
      <c r="N754" s="4" t="str">
        <f t="shared" si="70"/>
        <v>NA</v>
      </c>
      <c r="O754" s="4">
        <f t="shared" si="71"/>
        <v>0.3805899143672633</v>
      </c>
      <c r="P754" s="8">
        <f t="shared" si="72"/>
        <v>314.10000000000002</v>
      </c>
      <c r="Q754" s="8">
        <f t="shared" si="73"/>
        <v>4</v>
      </c>
      <c r="R754" s="36">
        <v>308.60000000000002</v>
      </c>
      <c r="S754" s="7">
        <v>4.3</v>
      </c>
      <c r="T754" s="36">
        <v>314.8</v>
      </c>
      <c r="U754" s="7">
        <v>4.7</v>
      </c>
      <c r="V754" s="36">
        <v>268</v>
      </c>
      <c r="W754" s="7">
        <v>22</v>
      </c>
      <c r="X754" s="37">
        <f t="shared" si="74"/>
        <v>-17.462686567164184</v>
      </c>
    </row>
    <row r="755" spans="1:24" x14ac:dyDescent="0.65">
      <c r="A755" s="33" t="s">
        <v>964</v>
      </c>
      <c r="B755" s="34">
        <v>0.47699999999999998</v>
      </c>
      <c r="C755" s="7">
        <v>3.4000000000000002E-2</v>
      </c>
      <c r="D755" s="34">
        <v>5.04E-2</v>
      </c>
      <c r="E755" s="7">
        <v>1.5E-3</v>
      </c>
      <c r="F755" s="34">
        <v>6.7799999999999999E-2</v>
      </c>
      <c r="G755" s="7">
        <v>3.5000000000000001E-3</v>
      </c>
      <c r="H755" s="35">
        <v>393</v>
      </c>
      <c r="I755" s="7">
        <v>23</v>
      </c>
      <c r="J755" s="35">
        <v>317.10000000000002</v>
      </c>
      <c r="K755" s="7">
        <v>9.4</v>
      </c>
      <c r="L755" s="35">
        <v>820</v>
      </c>
      <c r="M755" s="7">
        <v>110</v>
      </c>
      <c r="N755" s="4" t="str">
        <f t="shared" si="70"/>
        <v>NA</v>
      </c>
      <c r="O755" s="4">
        <f t="shared" si="71"/>
        <v>19.312977099236633</v>
      </c>
      <c r="P755" s="8">
        <f t="shared" si="72"/>
        <v>317.10000000000002</v>
      </c>
      <c r="Q755" s="8">
        <f t="shared" si="73"/>
        <v>9.4</v>
      </c>
      <c r="R755" s="36">
        <v>310.2</v>
      </c>
      <c r="S755" s="7">
        <v>9</v>
      </c>
      <c r="T755" s="36">
        <v>310.8</v>
      </c>
      <c r="U755" s="7">
        <v>8.9</v>
      </c>
      <c r="V755" s="36">
        <v>312</v>
      </c>
      <c r="W755" s="7">
        <v>12</v>
      </c>
      <c r="X755" s="37">
        <f t="shared" si="74"/>
        <v>0.3846153846153868</v>
      </c>
    </row>
    <row r="756" spans="1:24" x14ac:dyDescent="0.65">
      <c r="A756" s="33" t="s">
        <v>965</v>
      </c>
      <c r="B756" s="34">
        <v>0.47899999999999998</v>
      </c>
      <c r="C756" s="7">
        <v>1.2999999999999999E-2</v>
      </c>
      <c r="D756" s="34">
        <v>6.2300000000000001E-2</v>
      </c>
      <c r="E756" s="7">
        <v>1E-3</v>
      </c>
      <c r="F756" s="34">
        <v>5.5599999999999997E-2</v>
      </c>
      <c r="G756" s="7">
        <v>1.6999999999999999E-3</v>
      </c>
      <c r="H756" s="35">
        <v>396.9</v>
      </c>
      <c r="I756" s="7">
        <v>9.3000000000000007</v>
      </c>
      <c r="J756" s="35">
        <v>389.5</v>
      </c>
      <c r="K756" s="7">
        <v>6.2</v>
      </c>
      <c r="L756" s="35">
        <v>423</v>
      </c>
      <c r="M756" s="7">
        <v>68</v>
      </c>
      <c r="N756" s="4" t="str">
        <f t="shared" si="70"/>
        <v>NA</v>
      </c>
      <c r="O756" s="4">
        <f t="shared" si="71"/>
        <v>1.864449483497097</v>
      </c>
      <c r="P756" s="8">
        <f t="shared" si="72"/>
        <v>389.5</v>
      </c>
      <c r="Q756" s="8">
        <f t="shared" si="73"/>
        <v>6.2</v>
      </c>
      <c r="R756" s="36">
        <v>379.9</v>
      </c>
      <c r="S756" s="7">
        <v>5.9</v>
      </c>
      <c r="T756" s="36">
        <v>388.2</v>
      </c>
      <c r="U756" s="7">
        <v>6.6</v>
      </c>
      <c r="V756" s="36">
        <v>337</v>
      </c>
      <c r="W756" s="7">
        <v>24</v>
      </c>
      <c r="X756" s="37">
        <f t="shared" si="74"/>
        <v>-15.192878338278931</v>
      </c>
    </row>
    <row r="757" spans="1:24" x14ac:dyDescent="0.65">
      <c r="A757" s="33" t="s">
        <v>966</v>
      </c>
      <c r="B757" s="34">
        <v>5.12</v>
      </c>
      <c r="C757" s="7">
        <v>0.15</v>
      </c>
      <c r="D757" s="34">
        <v>0.32779999999999998</v>
      </c>
      <c r="E757" s="7">
        <v>6.4999999999999997E-3</v>
      </c>
      <c r="F757" s="34">
        <v>0.1129</v>
      </c>
      <c r="G757" s="7">
        <v>2E-3</v>
      </c>
      <c r="H757" s="35">
        <v>1836</v>
      </c>
      <c r="I757" s="7">
        <v>25</v>
      </c>
      <c r="J757" s="35">
        <v>1827</v>
      </c>
      <c r="K757" s="7">
        <v>32</v>
      </c>
      <c r="L757" s="35">
        <v>1843</v>
      </c>
      <c r="M757" s="7">
        <v>31</v>
      </c>
      <c r="N757" s="4">
        <f t="shared" si="70"/>
        <v>0.86814975583287435</v>
      </c>
      <c r="O757" s="4">
        <f t="shared" si="71"/>
        <v>0.49019607843136725</v>
      </c>
      <c r="P757" s="8">
        <f t="shared" si="72"/>
        <v>1843</v>
      </c>
      <c r="Q757" s="8">
        <f t="shared" si="73"/>
        <v>31</v>
      </c>
      <c r="R757" s="36">
        <v>1801</v>
      </c>
      <c r="S757" s="7">
        <v>29</v>
      </c>
      <c r="T757" s="36">
        <v>1819</v>
      </c>
      <c r="U757" s="7">
        <v>34</v>
      </c>
      <c r="V757" s="36">
        <v>1785</v>
      </c>
      <c r="W757" s="7">
        <v>28</v>
      </c>
      <c r="X757" s="37">
        <f t="shared" si="74"/>
        <v>-1.904761904761898</v>
      </c>
    </row>
    <row r="758" spans="1:24" x14ac:dyDescent="0.65">
      <c r="A758" s="33" t="s">
        <v>967</v>
      </c>
      <c r="B758" s="34">
        <v>0.48099999999999998</v>
      </c>
      <c r="C758" s="7">
        <v>1.2E-2</v>
      </c>
      <c r="D758" s="34">
        <v>6.0539999999999997E-2</v>
      </c>
      <c r="E758" s="7">
        <v>5.5000000000000003E-4</v>
      </c>
      <c r="F758" s="34">
        <v>5.79E-2</v>
      </c>
      <c r="G758" s="7">
        <v>1.4E-3</v>
      </c>
      <c r="H758" s="35">
        <v>398.7</v>
      </c>
      <c r="I758" s="7">
        <v>8.3000000000000007</v>
      </c>
      <c r="J758" s="35">
        <v>378.9</v>
      </c>
      <c r="K758" s="7">
        <v>3.3</v>
      </c>
      <c r="L758" s="35">
        <v>517</v>
      </c>
      <c r="M758" s="7">
        <v>56</v>
      </c>
      <c r="N758" s="4" t="str">
        <f t="shared" si="70"/>
        <v>NA</v>
      </c>
      <c r="O758" s="4">
        <f t="shared" si="71"/>
        <v>4.9661399548532756</v>
      </c>
      <c r="P758" s="8">
        <f t="shared" si="72"/>
        <v>378.9</v>
      </c>
      <c r="Q758" s="8">
        <f t="shared" si="73"/>
        <v>3.3</v>
      </c>
      <c r="R758" s="36">
        <v>372.7</v>
      </c>
      <c r="S758" s="7">
        <v>3.4</v>
      </c>
      <c r="T758" s="36">
        <v>376.9</v>
      </c>
      <c r="U758" s="7">
        <v>3.7</v>
      </c>
      <c r="V758" s="36">
        <v>356</v>
      </c>
      <c r="W758" s="7">
        <v>14</v>
      </c>
      <c r="X758" s="37">
        <f t="shared" si="74"/>
        <v>-5.8707865168539257</v>
      </c>
    </row>
    <row r="759" spans="1:24" x14ac:dyDescent="0.65">
      <c r="A759" s="33" t="s">
        <v>968</v>
      </c>
      <c r="B759" s="34">
        <v>0.39800000000000002</v>
      </c>
      <c r="C759" s="7">
        <v>1.0999999999999999E-2</v>
      </c>
      <c r="D759" s="34">
        <v>5.2830000000000002E-2</v>
      </c>
      <c r="E759" s="7">
        <v>7.2000000000000005E-4</v>
      </c>
      <c r="F759" s="34">
        <v>5.5199999999999999E-2</v>
      </c>
      <c r="G759" s="7">
        <v>1.4E-3</v>
      </c>
      <c r="H759" s="35">
        <v>340.2</v>
      </c>
      <c r="I759" s="7">
        <v>8.1</v>
      </c>
      <c r="J759" s="35">
        <v>331.8</v>
      </c>
      <c r="K759" s="7">
        <v>4.4000000000000004</v>
      </c>
      <c r="L759" s="35">
        <v>410</v>
      </c>
      <c r="M759" s="7">
        <v>59</v>
      </c>
      <c r="N759" s="4" t="str">
        <f t="shared" si="70"/>
        <v>NA</v>
      </c>
      <c r="O759" s="4">
        <f t="shared" si="71"/>
        <v>2.4691358024691255</v>
      </c>
      <c r="P759" s="8">
        <f t="shared" si="72"/>
        <v>331.8</v>
      </c>
      <c r="Q759" s="8">
        <f t="shared" si="73"/>
        <v>4.4000000000000004</v>
      </c>
      <c r="R759" s="36">
        <v>327.2</v>
      </c>
      <c r="S759" s="7">
        <v>4.5999999999999996</v>
      </c>
      <c r="T759" s="36">
        <v>330.9</v>
      </c>
      <c r="U759" s="7">
        <v>4.5999999999999996</v>
      </c>
      <c r="V759" s="36">
        <v>320.7</v>
      </c>
      <c r="W759" s="7">
        <v>8.3000000000000007</v>
      </c>
      <c r="X759" s="37">
        <f t="shared" si="74"/>
        <v>-3.1805425631431348</v>
      </c>
    </row>
    <row r="760" spans="1:24" x14ac:dyDescent="0.65">
      <c r="A760" s="33" t="s">
        <v>969</v>
      </c>
      <c r="B760" s="34">
        <v>4.3899999999999997</v>
      </c>
      <c r="C760" s="7">
        <v>0.16</v>
      </c>
      <c r="D760" s="34">
        <v>0.27900000000000003</v>
      </c>
      <c r="E760" s="7">
        <v>0.01</v>
      </c>
      <c r="F760" s="34">
        <v>0.1159</v>
      </c>
      <c r="G760" s="7">
        <v>2.5000000000000001E-3</v>
      </c>
      <c r="H760" s="35">
        <v>1706</v>
      </c>
      <c r="I760" s="7">
        <v>31</v>
      </c>
      <c r="J760" s="35">
        <v>1585</v>
      </c>
      <c r="K760" s="7">
        <v>51</v>
      </c>
      <c r="L760" s="35">
        <v>1888</v>
      </c>
      <c r="M760" s="7">
        <v>39</v>
      </c>
      <c r="N760" s="4">
        <f t="shared" si="70"/>
        <v>16.048728813559322</v>
      </c>
      <c r="O760" s="4">
        <f t="shared" si="71"/>
        <v>7.0926143024618966</v>
      </c>
      <c r="P760" s="8">
        <f t="shared" si="72"/>
        <v>1888</v>
      </c>
      <c r="Q760" s="8">
        <f t="shared" si="73"/>
        <v>39</v>
      </c>
      <c r="R760" s="36">
        <v>1567</v>
      </c>
      <c r="S760" s="7">
        <v>53</v>
      </c>
      <c r="T760" s="36">
        <v>1559</v>
      </c>
      <c r="U760" s="7">
        <v>55</v>
      </c>
      <c r="V760" s="36">
        <v>1592</v>
      </c>
      <c r="W760" s="7">
        <v>54</v>
      </c>
      <c r="X760" s="37">
        <f t="shared" si="74"/>
        <v>2.0728643216080371</v>
      </c>
    </row>
    <row r="761" spans="1:24" x14ac:dyDescent="0.65">
      <c r="A761" s="33" t="s">
        <v>970</v>
      </c>
      <c r="B761" s="34">
        <v>12.62</v>
      </c>
      <c r="C761" s="7">
        <v>0.24</v>
      </c>
      <c r="D761" s="34">
        <v>0.504</v>
      </c>
      <c r="E761" s="7">
        <v>5.7999999999999996E-3</v>
      </c>
      <c r="F761" s="34">
        <v>0.18459999999999999</v>
      </c>
      <c r="G761" s="7">
        <v>2.3999999999999998E-3</v>
      </c>
      <c r="H761" s="35">
        <v>2650</v>
      </c>
      <c r="I761" s="7">
        <v>17</v>
      </c>
      <c r="J761" s="35">
        <v>2630</v>
      </c>
      <c r="K761" s="7">
        <v>25</v>
      </c>
      <c r="L761" s="35">
        <v>2693</v>
      </c>
      <c r="M761" s="7">
        <v>22</v>
      </c>
      <c r="N761" s="4">
        <f t="shared" si="70"/>
        <v>2.3393984404010411</v>
      </c>
      <c r="O761" s="4">
        <f t="shared" si="71"/>
        <v>0.75471698113207708</v>
      </c>
      <c r="P761" s="8">
        <f t="shared" si="72"/>
        <v>2693</v>
      </c>
      <c r="Q761" s="8">
        <f t="shared" si="73"/>
        <v>22</v>
      </c>
      <c r="R761" s="36">
        <v>2616</v>
      </c>
      <c r="S761" s="7">
        <v>24</v>
      </c>
      <c r="T761" s="36">
        <v>2617</v>
      </c>
      <c r="U761" s="7">
        <v>30</v>
      </c>
      <c r="V761" s="36">
        <v>2640</v>
      </c>
      <c r="W761" s="7">
        <v>24</v>
      </c>
      <c r="X761" s="37">
        <f t="shared" si="74"/>
        <v>0.87121212121212466</v>
      </c>
    </row>
    <row r="762" spans="1:24" x14ac:dyDescent="0.65">
      <c r="A762" s="33" t="s">
        <v>971</v>
      </c>
      <c r="B762" s="34">
        <v>5.7700000000000001E-2</v>
      </c>
      <c r="C762" s="7">
        <v>3.2000000000000002E-3</v>
      </c>
      <c r="D762" s="34">
        <v>8.6800000000000002E-3</v>
      </c>
      <c r="E762" s="7">
        <v>1.8000000000000001E-4</v>
      </c>
      <c r="F762" s="34">
        <v>4.9399999999999999E-2</v>
      </c>
      <c r="G762" s="7">
        <v>2.8E-3</v>
      </c>
      <c r="H762" s="35">
        <v>56.9</v>
      </c>
      <c r="I762" s="7">
        <v>3.1</v>
      </c>
      <c r="J762" s="35">
        <v>55.7</v>
      </c>
      <c r="K762" s="7">
        <v>1.1000000000000001</v>
      </c>
      <c r="L762" s="35">
        <v>160</v>
      </c>
      <c r="M762" s="7">
        <v>110</v>
      </c>
      <c r="N762" s="4" t="str">
        <f t="shared" si="70"/>
        <v>NA</v>
      </c>
      <c r="O762" s="4">
        <f t="shared" si="71"/>
        <v>2.1089630931458743</v>
      </c>
      <c r="P762" s="8">
        <f t="shared" si="72"/>
        <v>55.7</v>
      </c>
      <c r="Q762" s="8">
        <f t="shared" si="73"/>
        <v>1.1000000000000001</v>
      </c>
      <c r="R762" s="36">
        <v>55.4</v>
      </c>
      <c r="S762" s="7">
        <v>1.1000000000000001</v>
      </c>
      <c r="T762" s="36">
        <v>55.7</v>
      </c>
      <c r="U762" s="7">
        <v>1.2</v>
      </c>
      <c r="V762" s="36">
        <v>55</v>
      </c>
      <c r="W762" s="7">
        <v>1.5</v>
      </c>
      <c r="X762" s="37">
        <f t="shared" si="74"/>
        <v>-1.2727272727272663</v>
      </c>
    </row>
    <row r="763" spans="1:24" x14ac:dyDescent="0.65">
      <c r="A763" s="33" t="s">
        <v>972</v>
      </c>
      <c r="B763" s="34">
        <v>0.48</v>
      </c>
      <c r="C763" s="7">
        <v>1.2999999999999999E-2</v>
      </c>
      <c r="D763" s="34">
        <v>6.3369999999999996E-2</v>
      </c>
      <c r="E763" s="7">
        <v>9.1E-4</v>
      </c>
      <c r="F763" s="34">
        <v>5.62E-2</v>
      </c>
      <c r="G763" s="7">
        <v>1.2999999999999999E-3</v>
      </c>
      <c r="H763" s="35">
        <v>397.6</v>
      </c>
      <c r="I763" s="7">
        <v>8.6</v>
      </c>
      <c r="J763" s="35">
        <v>396</v>
      </c>
      <c r="K763" s="7">
        <v>5.5</v>
      </c>
      <c r="L763" s="35">
        <v>450</v>
      </c>
      <c r="M763" s="7">
        <v>55</v>
      </c>
      <c r="N763" s="4" t="str">
        <f t="shared" si="70"/>
        <v>NA</v>
      </c>
      <c r="O763" s="4">
        <f t="shared" si="71"/>
        <v>0.40241448692152915</v>
      </c>
      <c r="P763" s="8">
        <f t="shared" si="72"/>
        <v>396</v>
      </c>
      <c r="Q763" s="8">
        <f t="shared" si="73"/>
        <v>5.5</v>
      </c>
      <c r="R763" s="36">
        <v>387.5</v>
      </c>
      <c r="S763" s="7">
        <v>6</v>
      </c>
      <c r="T763" s="36">
        <v>395.3</v>
      </c>
      <c r="U763" s="7">
        <v>5.8</v>
      </c>
      <c r="V763" s="36">
        <v>377</v>
      </c>
      <c r="W763" s="7">
        <v>15</v>
      </c>
      <c r="X763" s="37">
        <f t="shared" si="74"/>
        <v>-4.854111405835539</v>
      </c>
    </row>
    <row r="764" spans="1:24" x14ac:dyDescent="0.65">
      <c r="A764" s="33" t="s">
        <v>973</v>
      </c>
      <c r="B764" s="34">
        <v>1.0620000000000001</v>
      </c>
      <c r="C764" s="7">
        <v>3.2000000000000001E-2</v>
      </c>
      <c r="D764" s="34">
        <v>0.122</v>
      </c>
      <c r="E764" s="7">
        <v>1.1999999999999999E-3</v>
      </c>
      <c r="F764" s="34">
        <v>6.4899999999999999E-2</v>
      </c>
      <c r="G764" s="7">
        <v>1.5E-3</v>
      </c>
      <c r="H764" s="35">
        <v>733</v>
      </c>
      <c r="I764" s="7">
        <v>16</v>
      </c>
      <c r="J764" s="35">
        <v>742</v>
      </c>
      <c r="K764" s="7">
        <v>6.8</v>
      </c>
      <c r="L764" s="35">
        <v>763</v>
      </c>
      <c r="M764" s="7">
        <v>49</v>
      </c>
      <c r="N764" s="4">
        <f t="shared" si="70"/>
        <v>2.7522935779816464</v>
      </c>
      <c r="O764" s="4">
        <f t="shared" si="71"/>
        <v>-1.227830832196446</v>
      </c>
      <c r="P764" s="8">
        <f t="shared" si="72"/>
        <v>742</v>
      </c>
      <c r="Q764" s="8">
        <f t="shared" si="73"/>
        <v>6.8</v>
      </c>
      <c r="R764" s="36">
        <v>719.1</v>
      </c>
      <c r="S764" s="7">
        <v>9.8000000000000007</v>
      </c>
      <c r="T764" s="36">
        <v>740.3</v>
      </c>
      <c r="U764" s="7">
        <v>6.9</v>
      </c>
      <c r="V764" s="36">
        <v>686</v>
      </c>
      <c r="W764" s="7">
        <v>26</v>
      </c>
      <c r="X764" s="37">
        <f t="shared" si="74"/>
        <v>-7.9154518950437307</v>
      </c>
    </row>
    <row r="765" spans="1:24" x14ac:dyDescent="0.65">
      <c r="A765" s="33" t="s">
        <v>974</v>
      </c>
      <c r="B765" s="34">
        <v>0.34300000000000003</v>
      </c>
      <c r="C765" s="7">
        <v>2.3E-2</v>
      </c>
      <c r="D765" s="34">
        <v>4.0890000000000003E-2</v>
      </c>
      <c r="E765" s="7">
        <v>6.0999999999999997E-4</v>
      </c>
      <c r="F765" s="34">
        <v>6.2399999999999997E-2</v>
      </c>
      <c r="G765" s="7">
        <v>4.0000000000000001E-3</v>
      </c>
      <c r="H765" s="35">
        <v>298</v>
      </c>
      <c r="I765" s="7">
        <v>17</v>
      </c>
      <c r="J765" s="35">
        <v>258.39999999999998</v>
      </c>
      <c r="K765" s="7">
        <v>3.8</v>
      </c>
      <c r="L765" s="35">
        <v>630</v>
      </c>
      <c r="M765" s="7">
        <v>140</v>
      </c>
      <c r="N765" s="4" t="str">
        <f t="shared" si="70"/>
        <v>NA</v>
      </c>
      <c r="O765" s="4">
        <f t="shared" si="71"/>
        <v>13.288590604026851</v>
      </c>
      <c r="P765" s="8">
        <f t="shared" si="72"/>
        <v>258.39999999999998</v>
      </c>
      <c r="Q765" s="8">
        <f t="shared" si="73"/>
        <v>3.8</v>
      </c>
      <c r="R765" s="36">
        <v>253.9</v>
      </c>
      <c r="S765" s="7">
        <v>4.2</v>
      </c>
      <c r="T765" s="36">
        <v>255.2</v>
      </c>
      <c r="U765" s="7">
        <v>4.2</v>
      </c>
      <c r="V765" s="36">
        <v>254.5</v>
      </c>
      <c r="W765" s="7">
        <v>5.8</v>
      </c>
      <c r="X765" s="37">
        <f t="shared" si="74"/>
        <v>-0.27504911591356063</v>
      </c>
    </row>
    <row r="766" spans="1:24" x14ac:dyDescent="0.65">
      <c r="A766" s="33" t="s">
        <v>975</v>
      </c>
      <c r="B766" s="34">
        <v>0.36799999999999999</v>
      </c>
      <c r="C766" s="7">
        <v>1.7999999999999999E-2</v>
      </c>
      <c r="D766" s="34">
        <v>5.2359999999999997E-2</v>
      </c>
      <c r="E766" s="7">
        <v>8.4999999999999995E-4</v>
      </c>
      <c r="F766" s="34">
        <v>5.21E-2</v>
      </c>
      <c r="G766" s="7">
        <v>2.7000000000000001E-3</v>
      </c>
      <c r="H766" s="35">
        <v>317</v>
      </c>
      <c r="I766" s="7">
        <v>13</v>
      </c>
      <c r="J766" s="35">
        <v>329</v>
      </c>
      <c r="K766" s="7">
        <v>5.2</v>
      </c>
      <c r="L766" s="35">
        <v>260</v>
      </c>
      <c r="M766" s="7">
        <v>110</v>
      </c>
      <c r="N766" s="4" t="str">
        <f t="shared" si="70"/>
        <v>NA</v>
      </c>
      <c r="O766" s="4">
        <f t="shared" si="71"/>
        <v>-3.7854889589905412</v>
      </c>
      <c r="P766" s="8">
        <f t="shared" si="72"/>
        <v>329</v>
      </c>
      <c r="Q766" s="8">
        <f t="shared" si="73"/>
        <v>5.2</v>
      </c>
      <c r="R766" s="36">
        <v>320.10000000000002</v>
      </c>
      <c r="S766" s="7">
        <v>6.8</v>
      </c>
      <c r="T766" s="36">
        <v>329.1</v>
      </c>
      <c r="U766" s="7">
        <v>5.6</v>
      </c>
      <c r="V766" s="36">
        <v>269</v>
      </c>
      <c r="W766" s="7">
        <v>29</v>
      </c>
      <c r="X766" s="37">
        <f t="shared" si="74"/>
        <v>-22.342007434944236</v>
      </c>
    </row>
    <row r="767" spans="1:24" x14ac:dyDescent="0.65">
      <c r="A767" s="33" t="s">
        <v>976</v>
      </c>
      <c r="B767" s="34">
        <v>0.46600000000000003</v>
      </c>
      <c r="C767" s="7">
        <v>0.02</v>
      </c>
      <c r="D767" s="34">
        <v>6.2219999999999998E-2</v>
      </c>
      <c r="E767" s="7">
        <v>8.8999999999999995E-4</v>
      </c>
      <c r="F767" s="34">
        <v>5.5599999999999997E-2</v>
      </c>
      <c r="G767" s="7">
        <v>2.3999999999999998E-3</v>
      </c>
      <c r="H767" s="35">
        <v>387</v>
      </c>
      <c r="I767" s="7">
        <v>14</v>
      </c>
      <c r="J767" s="35">
        <v>389.1</v>
      </c>
      <c r="K767" s="7">
        <v>5.4</v>
      </c>
      <c r="L767" s="35">
        <v>411</v>
      </c>
      <c r="M767" s="7">
        <v>91</v>
      </c>
      <c r="N767" s="4" t="str">
        <f t="shared" si="70"/>
        <v>NA</v>
      </c>
      <c r="O767" s="4">
        <f t="shared" si="71"/>
        <v>-0.5426356589147332</v>
      </c>
      <c r="P767" s="8">
        <f t="shared" si="72"/>
        <v>389.1</v>
      </c>
      <c r="Q767" s="8">
        <f t="shared" si="73"/>
        <v>5.4</v>
      </c>
      <c r="R767" s="36">
        <v>378.4</v>
      </c>
      <c r="S767" s="7">
        <v>7</v>
      </c>
      <c r="T767" s="36">
        <v>388.3</v>
      </c>
      <c r="U767" s="7">
        <v>5.6</v>
      </c>
      <c r="V767" s="36">
        <v>341</v>
      </c>
      <c r="W767" s="7">
        <v>28</v>
      </c>
      <c r="X767" s="37">
        <f t="shared" si="74"/>
        <v>-13.870967741935488</v>
      </c>
    </row>
    <row r="768" spans="1:24" x14ac:dyDescent="0.65">
      <c r="A768" s="33" t="s">
        <v>977</v>
      </c>
      <c r="B768" s="34">
        <v>7.44</v>
      </c>
      <c r="C768" s="7">
        <v>0.21</v>
      </c>
      <c r="D768" s="34">
        <v>0.36399999999999999</v>
      </c>
      <c r="E768" s="7">
        <v>1.0999999999999999E-2</v>
      </c>
      <c r="F768" s="34">
        <v>0.1515</v>
      </c>
      <c r="G768" s="7">
        <v>2.0999999999999999E-3</v>
      </c>
      <c r="H768" s="35">
        <v>2162</v>
      </c>
      <c r="I768" s="7">
        <v>25</v>
      </c>
      <c r="J768" s="35">
        <v>1997</v>
      </c>
      <c r="K768" s="7">
        <v>52</v>
      </c>
      <c r="L768" s="35">
        <v>2360</v>
      </c>
      <c r="M768" s="7">
        <v>24</v>
      </c>
      <c r="N768" s="4">
        <f t="shared" si="70"/>
        <v>15.381355932203391</v>
      </c>
      <c r="O768" s="4">
        <f t="shared" si="71"/>
        <v>7.6318223866790049</v>
      </c>
      <c r="P768" s="8">
        <f t="shared" si="72"/>
        <v>2360</v>
      </c>
      <c r="Q768" s="8">
        <f t="shared" si="73"/>
        <v>24</v>
      </c>
      <c r="R768" s="36">
        <v>1971</v>
      </c>
      <c r="S768" s="7">
        <v>56</v>
      </c>
      <c r="T768" s="36">
        <v>1948</v>
      </c>
      <c r="U768" s="7">
        <v>59</v>
      </c>
      <c r="V768" s="36">
        <v>2005</v>
      </c>
      <c r="W768" s="7">
        <v>55</v>
      </c>
      <c r="X768" s="37">
        <f t="shared" si="74"/>
        <v>2.8428927680798068</v>
      </c>
    </row>
    <row r="769" spans="1:24" x14ac:dyDescent="0.65">
      <c r="A769" s="33" t="s">
        <v>978</v>
      </c>
      <c r="B769" s="34">
        <v>0.92300000000000004</v>
      </c>
      <c r="C769" s="7">
        <v>0.02</v>
      </c>
      <c r="D769" s="34">
        <v>0.1081</v>
      </c>
      <c r="E769" s="7">
        <v>1.2999999999999999E-3</v>
      </c>
      <c r="F769" s="34">
        <v>6.2899999999999998E-2</v>
      </c>
      <c r="G769" s="7">
        <v>1.4E-3</v>
      </c>
      <c r="H769" s="35">
        <v>663</v>
      </c>
      <c r="I769" s="7">
        <v>10</v>
      </c>
      <c r="J769" s="35">
        <v>661.8</v>
      </c>
      <c r="K769" s="7">
        <v>7.7</v>
      </c>
      <c r="L769" s="35">
        <v>708</v>
      </c>
      <c r="M769" s="7">
        <v>43</v>
      </c>
      <c r="N769" s="4">
        <f t="shared" si="70"/>
        <v>6.5254237288135641</v>
      </c>
      <c r="O769" s="4">
        <f t="shared" si="71"/>
        <v>0.18099547511312153</v>
      </c>
      <c r="P769" s="8">
        <f t="shared" si="72"/>
        <v>661.8</v>
      </c>
      <c r="Q769" s="8">
        <f t="shared" si="73"/>
        <v>7.7</v>
      </c>
      <c r="R769" s="36">
        <v>645.29999999999995</v>
      </c>
      <c r="S769" s="7">
        <v>9.1999999999999993</v>
      </c>
      <c r="T769" s="36">
        <v>660.1</v>
      </c>
      <c r="U769" s="7">
        <v>8.1999999999999993</v>
      </c>
      <c r="V769" s="36">
        <v>624</v>
      </c>
      <c r="W769" s="7">
        <v>22</v>
      </c>
      <c r="X769" s="37">
        <f t="shared" si="74"/>
        <v>-5.7852564102564088</v>
      </c>
    </row>
    <row r="770" spans="1:24" x14ac:dyDescent="0.65">
      <c r="A770" s="33" t="s">
        <v>979</v>
      </c>
      <c r="B770" s="34">
        <v>0.90500000000000003</v>
      </c>
      <c r="C770" s="7">
        <v>0.04</v>
      </c>
      <c r="D770" s="34">
        <v>0.1056</v>
      </c>
      <c r="E770" s="7">
        <v>1.5E-3</v>
      </c>
      <c r="F770" s="34">
        <v>6.3E-2</v>
      </c>
      <c r="G770" s="7">
        <v>2.7000000000000001E-3</v>
      </c>
      <c r="H770" s="35">
        <v>652</v>
      </c>
      <c r="I770" s="7">
        <v>21</v>
      </c>
      <c r="J770" s="35">
        <v>647.4</v>
      </c>
      <c r="K770" s="7">
        <v>8.5</v>
      </c>
      <c r="L770" s="35">
        <v>680</v>
      </c>
      <c r="M770" s="7">
        <v>93</v>
      </c>
      <c r="N770" s="4">
        <f t="shared" si="70"/>
        <v>4.794117647058826</v>
      </c>
      <c r="O770" s="4">
        <f t="shared" si="71"/>
        <v>0.70552147239263263</v>
      </c>
      <c r="P770" s="8">
        <f t="shared" si="72"/>
        <v>647.4</v>
      </c>
      <c r="Q770" s="8">
        <f t="shared" si="73"/>
        <v>8.5</v>
      </c>
      <c r="R770" s="36">
        <v>627.29999999999995</v>
      </c>
      <c r="S770" s="7">
        <v>9.9</v>
      </c>
      <c r="T770" s="36">
        <v>644.70000000000005</v>
      </c>
      <c r="U770" s="7">
        <v>8.6999999999999993</v>
      </c>
      <c r="V770" s="36">
        <v>571</v>
      </c>
      <c r="W770" s="7">
        <v>40</v>
      </c>
      <c r="X770" s="37">
        <f t="shared" si="74"/>
        <v>-12.907180385288981</v>
      </c>
    </row>
    <row r="771" spans="1:24" x14ac:dyDescent="0.65">
      <c r="A771" s="33" t="s">
        <v>980</v>
      </c>
      <c r="B771" s="34">
        <v>0.46899999999999997</v>
      </c>
      <c r="C771" s="7">
        <v>0.01</v>
      </c>
      <c r="D771" s="34">
        <v>6.2039999999999998E-2</v>
      </c>
      <c r="E771" s="7">
        <v>6.3000000000000003E-4</v>
      </c>
      <c r="F771" s="34">
        <v>5.5100000000000003E-2</v>
      </c>
      <c r="G771" s="7">
        <v>1.1999999999999999E-3</v>
      </c>
      <c r="H771" s="35">
        <v>390.5</v>
      </c>
      <c r="I771" s="7">
        <v>7.2</v>
      </c>
      <c r="J771" s="35">
        <v>388</v>
      </c>
      <c r="K771" s="7">
        <v>3.9</v>
      </c>
      <c r="L771" s="35">
        <v>420</v>
      </c>
      <c r="M771" s="7">
        <v>50</v>
      </c>
      <c r="N771" s="4" t="str">
        <f t="shared" si="70"/>
        <v>NA</v>
      </c>
      <c r="O771" s="4">
        <f t="shared" si="71"/>
        <v>0.64020486555698142</v>
      </c>
      <c r="P771" s="8">
        <f t="shared" si="72"/>
        <v>388</v>
      </c>
      <c r="Q771" s="8">
        <f t="shared" si="73"/>
        <v>3.9</v>
      </c>
      <c r="R771" s="36">
        <v>379.8</v>
      </c>
      <c r="S771" s="7">
        <v>4.4000000000000004</v>
      </c>
      <c r="T771" s="36">
        <v>387.2</v>
      </c>
      <c r="U771" s="7">
        <v>4</v>
      </c>
      <c r="V771" s="36">
        <v>344</v>
      </c>
      <c r="W771" s="7">
        <v>21</v>
      </c>
      <c r="X771" s="37">
        <f t="shared" si="74"/>
        <v>-12.558139534883722</v>
      </c>
    </row>
    <row r="772" spans="1:24" x14ac:dyDescent="0.65">
      <c r="A772" s="33" t="s">
        <v>981</v>
      </c>
      <c r="B772" s="34">
        <v>1.665</v>
      </c>
      <c r="C772" s="7">
        <v>0.06</v>
      </c>
      <c r="D772" s="34">
        <v>0.16980000000000001</v>
      </c>
      <c r="E772" s="7">
        <v>2.0999999999999999E-3</v>
      </c>
      <c r="F772" s="34">
        <v>7.17E-2</v>
      </c>
      <c r="G772" s="7">
        <v>2.7000000000000001E-3</v>
      </c>
      <c r="H772" s="35">
        <v>992</v>
      </c>
      <c r="I772" s="7">
        <v>23</v>
      </c>
      <c r="J772" s="35">
        <v>1011</v>
      </c>
      <c r="K772" s="7">
        <v>11</v>
      </c>
      <c r="L772" s="35">
        <v>955</v>
      </c>
      <c r="M772" s="7">
        <v>80</v>
      </c>
      <c r="N772" s="4">
        <f t="shared" si="70"/>
        <v>-5.863874345549732</v>
      </c>
      <c r="O772" s="4">
        <f t="shared" si="71"/>
        <v>-1.9153225806451672</v>
      </c>
      <c r="P772" s="8" t="str">
        <f t="shared" si="72"/>
        <v>discordant</v>
      </c>
      <c r="Q772" s="8" t="str">
        <f t="shared" si="73"/>
        <v>discordant</v>
      </c>
      <c r="R772" s="36">
        <v>966</v>
      </c>
      <c r="S772" s="7">
        <v>17</v>
      </c>
      <c r="T772" s="36">
        <v>1008</v>
      </c>
      <c r="U772" s="7">
        <v>12</v>
      </c>
      <c r="V772" s="36">
        <v>875</v>
      </c>
      <c r="W772" s="7">
        <v>59</v>
      </c>
      <c r="X772" s="37">
        <f t="shared" si="74"/>
        <v>-15.200000000000003</v>
      </c>
    </row>
    <row r="773" spans="1:24" x14ac:dyDescent="0.65">
      <c r="A773" s="33" t="s">
        <v>982</v>
      </c>
      <c r="B773" s="34">
        <v>6.3330000000000002</v>
      </c>
      <c r="C773" s="7">
        <v>6.7000000000000004E-2</v>
      </c>
      <c r="D773" s="34">
        <v>0.36349999999999999</v>
      </c>
      <c r="E773" s="7">
        <v>4.8999999999999998E-3</v>
      </c>
      <c r="F773" s="34">
        <v>0.12670000000000001</v>
      </c>
      <c r="G773" s="7">
        <v>1.6000000000000001E-3</v>
      </c>
      <c r="H773" s="35">
        <v>2022.5</v>
      </c>
      <c r="I773" s="7">
        <v>9.3000000000000007</v>
      </c>
      <c r="J773" s="35">
        <v>1998</v>
      </c>
      <c r="K773" s="7">
        <v>23</v>
      </c>
      <c r="L773" s="35">
        <v>2050</v>
      </c>
      <c r="M773" s="7">
        <v>22</v>
      </c>
      <c r="N773" s="4">
        <f t="shared" si="70"/>
        <v>2.5365853658536537</v>
      </c>
      <c r="O773" s="4">
        <f t="shared" si="71"/>
        <v>1.2113720642768868</v>
      </c>
      <c r="P773" s="8">
        <f t="shared" si="72"/>
        <v>2050</v>
      </c>
      <c r="Q773" s="8">
        <f t="shared" si="73"/>
        <v>22</v>
      </c>
      <c r="R773" s="36">
        <v>1980</v>
      </c>
      <c r="S773" s="7">
        <v>19</v>
      </c>
      <c r="T773" s="36">
        <v>1989</v>
      </c>
      <c r="U773" s="7">
        <v>27</v>
      </c>
      <c r="V773" s="36">
        <v>1981</v>
      </c>
      <c r="W773" s="7">
        <v>20</v>
      </c>
      <c r="X773" s="37">
        <f t="shared" si="74"/>
        <v>-0.40383644623926784</v>
      </c>
    </row>
    <row r="774" spans="1:24" x14ac:dyDescent="0.65">
      <c r="A774" s="33" t="s">
        <v>983</v>
      </c>
      <c r="B774" s="34">
        <v>6.65</v>
      </c>
      <c r="C774" s="7">
        <v>0.14000000000000001</v>
      </c>
      <c r="D774" s="34">
        <v>0.34689999999999999</v>
      </c>
      <c r="E774" s="7">
        <v>6.0000000000000001E-3</v>
      </c>
      <c r="F774" s="34">
        <v>0.1404</v>
      </c>
      <c r="G774" s="7">
        <v>2.7000000000000001E-3</v>
      </c>
      <c r="H774" s="35">
        <v>2064</v>
      </c>
      <c r="I774" s="7">
        <v>18</v>
      </c>
      <c r="J774" s="35">
        <v>1919</v>
      </c>
      <c r="K774" s="7">
        <v>29</v>
      </c>
      <c r="L774" s="35">
        <v>2228</v>
      </c>
      <c r="M774" s="7">
        <v>34</v>
      </c>
      <c r="N774" s="4">
        <f t="shared" si="70"/>
        <v>13.8689407540395</v>
      </c>
      <c r="O774" s="4">
        <f t="shared" si="71"/>
        <v>7.0251937984496067</v>
      </c>
      <c r="P774" s="8">
        <f t="shared" si="72"/>
        <v>2228</v>
      </c>
      <c r="Q774" s="8">
        <f t="shared" si="73"/>
        <v>34</v>
      </c>
      <c r="R774" s="36">
        <v>1896</v>
      </c>
      <c r="S774" s="7">
        <v>31</v>
      </c>
      <c r="T774" s="36">
        <v>1877</v>
      </c>
      <c r="U774" s="7">
        <v>35</v>
      </c>
      <c r="V774" s="36">
        <v>1922</v>
      </c>
      <c r="W774" s="7">
        <v>30</v>
      </c>
      <c r="X774" s="37">
        <f t="shared" si="74"/>
        <v>2.3413111342351698</v>
      </c>
    </row>
    <row r="775" spans="1:24" x14ac:dyDescent="0.65">
      <c r="A775" s="33" t="s">
        <v>984</v>
      </c>
      <c r="B775" s="34">
        <v>6.3</v>
      </c>
      <c r="C775" s="7">
        <v>0.13</v>
      </c>
      <c r="D775" s="34">
        <v>0.36299999999999999</v>
      </c>
      <c r="E775" s="7">
        <v>4.1999999999999997E-3</v>
      </c>
      <c r="F775" s="34">
        <v>0.1273</v>
      </c>
      <c r="G775" s="7">
        <v>2.2000000000000001E-3</v>
      </c>
      <c r="H775" s="35">
        <v>2016</v>
      </c>
      <c r="I775" s="7">
        <v>18</v>
      </c>
      <c r="J775" s="35">
        <v>1996</v>
      </c>
      <c r="K775" s="7">
        <v>20</v>
      </c>
      <c r="L775" s="35">
        <v>2057</v>
      </c>
      <c r="M775" s="7">
        <v>31</v>
      </c>
      <c r="N775" s="4">
        <f t="shared" si="70"/>
        <v>2.9654837141468136</v>
      </c>
      <c r="O775" s="4">
        <f t="shared" si="71"/>
        <v>0.99206349206349387</v>
      </c>
      <c r="P775" s="8">
        <f t="shared" si="72"/>
        <v>2057</v>
      </c>
      <c r="Q775" s="8">
        <f t="shared" si="73"/>
        <v>31</v>
      </c>
      <c r="R775" s="36">
        <v>1979</v>
      </c>
      <c r="S775" s="7">
        <v>19</v>
      </c>
      <c r="T775" s="36">
        <v>1987</v>
      </c>
      <c r="U775" s="7">
        <v>22</v>
      </c>
      <c r="V775" s="36">
        <v>1986</v>
      </c>
      <c r="W775" s="7">
        <v>20</v>
      </c>
      <c r="X775" s="37">
        <f t="shared" si="74"/>
        <v>-5.0352467270897705E-2</v>
      </c>
    </row>
    <row r="776" spans="1:24" x14ac:dyDescent="0.65">
      <c r="A776" s="33" t="s">
        <v>985</v>
      </c>
      <c r="B776" s="34">
        <v>0.46700000000000003</v>
      </c>
      <c r="C776" s="7">
        <v>1.2E-2</v>
      </c>
      <c r="D776" s="34">
        <v>6.1800000000000001E-2</v>
      </c>
      <c r="E776" s="7">
        <v>7.6999999999999996E-4</v>
      </c>
      <c r="F776" s="34">
        <v>5.57E-2</v>
      </c>
      <c r="G776" s="7">
        <v>1.2999999999999999E-3</v>
      </c>
      <c r="H776" s="35">
        <v>389.1</v>
      </c>
      <c r="I776" s="7">
        <v>8.1999999999999993</v>
      </c>
      <c r="J776" s="35">
        <v>386.6</v>
      </c>
      <c r="K776" s="7">
        <v>4.7</v>
      </c>
      <c r="L776" s="35">
        <v>429</v>
      </c>
      <c r="M776" s="7">
        <v>54</v>
      </c>
      <c r="N776" s="4" t="str">
        <f t="shared" si="70"/>
        <v>NA</v>
      </c>
      <c r="O776" s="4">
        <f t="shared" si="71"/>
        <v>0.64250835260858707</v>
      </c>
      <c r="P776" s="8">
        <f t="shared" si="72"/>
        <v>386.6</v>
      </c>
      <c r="Q776" s="8">
        <f t="shared" si="73"/>
        <v>4.7</v>
      </c>
      <c r="R776" s="36">
        <v>375.1</v>
      </c>
      <c r="S776" s="7">
        <v>5.5</v>
      </c>
      <c r="T776" s="36">
        <v>385.5</v>
      </c>
      <c r="U776" s="7">
        <v>4.8</v>
      </c>
      <c r="V776" s="36">
        <v>326</v>
      </c>
      <c r="W776" s="7">
        <v>32</v>
      </c>
      <c r="X776" s="37">
        <f t="shared" si="74"/>
        <v>-18.25153374233129</v>
      </c>
    </row>
    <row r="777" spans="1:24" x14ac:dyDescent="0.65">
      <c r="A777" s="33" t="s">
        <v>986</v>
      </c>
      <c r="B777" s="34">
        <v>1.714</v>
      </c>
      <c r="C777" s="7">
        <v>3.5000000000000003E-2</v>
      </c>
      <c r="D777" s="34">
        <v>0.1724</v>
      </c>
      <c r="E777" s="7">
        <v>2.3999999999999998E-3</v>
      </c>
      <c r="F777" s="34">
        <v>7.3599999999999999E-2</v>
      </c>
      <c r="G777" s="7">
        <v>1.6000000000000001E-3</v>
      </c>
      <c r="H777" s="35">
        <v>1013</v>
      </c>
      <c r="I777" s="7">
        <v>13</v>
      </c>
      <c r="J777" s="35">
        <v>1025</v>
      </c>
      <c r="K777" s="7">
        <v>13</v>
      </c>
      <c r="L777" s="35">
        <v>1022</v>
      </c>
      <c r="M777" s="7">
        <v>45</v>
      </c>
      <c r="N777" s="4">
        <f t="shared" si="70"/>
        <v>-0.29354207436399804</v>
      </c>
      <c r="O777" s="4">
        <f t="shared" si="71"/>
        <v>-1.1846001974333689</v>
      </c>
      <c r="P777" s="8">
        <f t="shared" si="72"/>
        <v>1025</v>
      </c>
      <c r="Q777" s="8">
        <f t="shared" si="73"/>
        <v>13</v>
      </c>
      <c r="R777" s="36">
        <v>994</v>
      </c>
      <c r="S777" s="7">
        <v>12</v>
      </c>
      <c r="T777" s="36">
        <v>1023</v>
      </c>
      <c r="U777" s="7">
        <v>14</v>
      </c>
      <c r="V777" s="36">
        <v>964</v>
      </c>
      <c r="W777" s="7">
        <v>27</v>
      </c>
      <c r="X777" s="37">
        <f t="shared" si="74"/>
        <v>-6.120331950207472</v>
      </c>
    </row>
    <row r="778" spans="1:24" x14ac:dyDescent="0.65">
      <c r="A778" s="33" t="s">
        <v>987</v>
      </c>
      <c r="B778" s="34">
        <v>12.74</v>
      </c>
      <c r="C778" s="7">
        <v>0.21</v>
      </c>
      <c r="D778" s="34">
        <v>0.5151</v>
      </c>
      <c r="E778" s="7">
        <v>9.9000000000000008E-3</v>
      </c>
      <c r="F778" s="34">
        <v>0.18340000000000001</v>
      </c>
      <c r="G778" s="7">
        <v>2.0999999999999999E-3</v>
      </c>
      <c r="H778" s="35">
        <v>2660</v>
      </c>
      <c r="I778" s="7">
        <v>16</v>
      </c>
      <c r="J778" s="35">
        <v>2677</v>
      </c>
      <c r="K778" s="7">
        <v>42</v>
      </c>
      <c r="L778" s="35">
        <v>2682</v>
      </c>
      <c r="M778" s="7">
        <v>19</v>
      </c>
      <c r="N778" s="4">
        <f t="shared" si="70"/>
        <v>0.18642803877703784</v>
      </c>
      <c r="O778" s="4">
        <f t="shared" si="71"/>
        <v>-0.63909774436089606</v>
      </c>
      <c r="P778" s="8">
        <f t="shared" si="72"/>
        <v>2682</v>
      </c>
      <c r="Q778" s="8">
        <f t="shared" si="73"/>
        <v>19</v>
      </c>
      <c r="R778" s="36">
        <v>2631</v>
      </c>
      <c r="S778" s="7">
        <v>27</v>
      </c>
      <c r="T778" s="36">
        <v>2666</v>
      </c>
      <c r="U778" s="7">
        <v>46</v>
      </c>
      <c r="V778" s="36">
        <v>2637</v>
      </c>
      <c r="W778" s="7">
        <v>27</v>
      </c>
      <c r="X778" s="37">
        <f t="shared" si="74"/>
        <v>-1.0997345468335169</v>
      </c>
    </row>
    <row r="779" spans="1:24" x14ac:dyDescent="0.65">
      <c r="A779" s="33" t="s">
        <v>988</v>
      </c>
      <c r="B779" s="34">
        <v>0.35</v>
      </c>
      <c r="C779" s="7">
        <v>0.01</v>
      </c>
      <c r="D779" s="34">
        <v>4.8570000000000002E-2</v>
      </c>
      <c r="E779" s="7">
        <v>5.1999999999999995E-4</v>
      </c>
      <c r="F779" s="34">
        <v>5.3400000000000003E-2</v>
      </c>
      <c r="G779" s="7">
        <v>1.5E-3</v>
      </c>
      <c r="H779" s="35">
        <v>304.3</v>
      </c>
      <c r="I779" s="7">
        <v>7.8</v>
      </c>
      <c r="J779" s="35">
        <v>305.7</v>
      </c>
      <c r="K779" s="7">
        <v>3.2</v>
      </c>
      <c r="L779" s="35">
        <v>336</v>
      </c>
      <c r="M779" s="7">
        <v>63</v>
      </c>
      <c r="N779" s="4" t="str">
        <f t="shared" si="70"/>
        <v>NA</v>
      </c>
      <c r="O779" s="4">
        <f t="shared" si="71"/>
        <v>-0.4600722970752571</v>
      </c>
      <c r="P779" s="8">
        <f t="shared" si="72"/>
        <v>305.7</v>
      </c>
      <c r="Q779" s="8">
        <f t="shared" si="73"/>
        <v>3.2</v>
      </c>
      <c r="R779" s="36">
        <v>300.7</v>
      </c>
      <c r="S779" s="7">
        <v>3.7</v>
      </c>
      <c r="T779" s="36">
        <v>305.39999999999998</v>
      </c>
      <c r="U779" s="7">
        <v>3.3</v>
      </c>
      <c r="V779" s="36">
        <v>277</v>
      </c>
      <c r="W779" s="7">
        <v>18</v>
      </c>
      <c r="X779" s="37">
        <f t="shared" si="74"/>
        <v>-10.252707581227426</v>
      </c>
    </row>
    <row r="780" spans="1:24" x14ac:dyDescent="0.65">
      <c r="A780" s="33" t="s">
        <v>989</v>
      </c>
      <c r="B780" s="34">
        <v>0.39800000000000002</v>
      </c>
      <c r="C780" s="7">
        <v>1.7000000000000001E-2</v>
      </c>
      <c r="D780" s="34">
        <v>5.2720000000000003E-2</v>
      </c>
      <c r="E780" s="7">
        <v>7.7999999999999999E-4</v>
      </c>
      <c r="F780" s="34">
        <v>5.6000000000000001E-2</v>
      </c>
      <c r="G780" s="7">
        <v>2.3999999999999998E-3</v>
      </c>
      <c r="H780" s="35">
        <v>339</v>
      </c>
      <c r="I780" s="7">
        <v>12</v>
      </c>
      <c r="J780" s="35">
        <v>331.1</v>
      </c>
      <c r="K780" s="7">
        <v>4.8</v>
      </c>
      <c r="L780" s="35">
        <v>428</v>
      </c>
      <c r="M780" s="7">
        <v>93</v>
      </c>
      <c r="N780" s="4" t="str">
        <f t="shared" si="70"/>
        <v>NA</v>
      </c>
      <c r="O780" s="4">
        <f t="shared" si="71"/>
        <v>2.330383480825958</v>
      </c>
      <c r="P780" s="8">
        <f t="shared" si="72"/>
        <v>331.1</v>
      </c>
      <c r="Q780" s="8">
        <f t="shared" si="73"/>
        <v>4.8</v>
      </c>
      <c r="R780" s="36">
        <v>323.7</v>
      </c>
      <c r="S780" s="7">
        <v>5.6</v>
      </c>
      <c r="T780" s="36">
        <v>330</v>
      </c>
      <c r="U780" s="7">
        <v>5.0999999999999996</v>
      </c>
      <c r="V780" s="36">
        <v>303</v>
      </c>
      <c r="W780" s="7">
        <v>17</v>
      </c>
      <c r="X780" s="37">
        <f t="shared" si="74"/>
        <v>-8.9108910891089153</v>
      </c>
    </row>
    <row r="781" spans="1:24" x14ac:dyDescent="0.65">
      <c r="A781" s="33" t="s">
        <v>990</v>
      </c>
      <c r="B781" s="34">
        <v>0.79600000000000004</v>
      </c>
      <c r="C781" s="7">
        <v>7.5999999999999998E-2</v>
      </c>
      <c r="D781" s="34">
        <v>0.09</v>
      </c>
      <c r="E781" s="7">
        <v>2.7000000000000001E-3</v>
      </c>
      <c r="F781" s="34">
        <v>6.4600000000000005E-2</v>
      </c>
      <c r="G781" s="7">
        <v>6.0000000000000001E-3</v>
      </c>
      <c r="H781" s="35">
        <v>585</v>
      </c>
      <c r="I781" s="7">
        <v>42</v>
      </c>
      <c r="J781" s="35">
        <v>556</v>
      </c>
      <c r="K781" s="7">
        <v>16</v>
      </c>
      <c r="L781" s="35">
        <v>690</v>
      </c>
      <c r="M781" s="7">
        <v>200</v>
      </c>
      <c r="N781" s="4">
        <f t="shared" si="70"/>
        <v>19.420289855072468</v>
      </c>
      <c r="O781" s="4">
        <f t="shared" si="71"/>
        <v>4.9572649572649539</v>
      </c>
      <c r="P781" s="8">
        <f t="shared" si="72"/>
        <v>556</v>
      </c>
      <c r="Q781" s="8">
        <f t="shared" si="73"/>
        <v>16</v>
      </c>
      <c r="R781" s="36">
        <v>541</v>
      </c>
      <c r="S781" s="7">
        <v>16</v>
      </c>
      <c r="T781" s="36">
        <v>551</v>
      </c>
      <c r="U781" s="7">
        <v>17</v>
      </c>
      <c r="V781" s="36">
        <v>508</v>
      </c>
      <c r="W781" s="7">
        <v>34</v>
      </c>
      <c r="X781" s="37">
        <f t="shared" si="74"/>
        <v>-8.4645669291338521</v>
      </c>
    </row>
    <row r="782" spans="1:24" x14ac:dyDescent="0.65">
      <c r="A782" s="33" t="s">
        <v>991</v>
      </c>
      <c r="B782" s="34">
        <v>0.99299999999999999</v>
      </c>
      <c r="C782" s="7">
        <v>2.5999999999999999E-2</v>
      </c>
      <c r="D782" s="34">
        <v>0.1174</v>
      </c>
      <c r="E782" s="7">
        <v>1.5E-3</v>
      </c>
      <c r="F782" s="34">
        <v>6.2899999999999998E-2</v>
      </c>
      <c r="G782" s="7">
        <v>1.4E-3</v>
      </c>
      <c r="H782" s="35">
        <v>699</v>
      </c>
      <c r="I782" s="7">
        <v>13</v>
      </c>
      <c r="J782" s="35">
        <v>715.4</v>
      </c>
      <c r="K782" s="7">
        <v>8.5</v>
      </c>
      <c r="L782" s="35">
        <v>697</v>
      </c>
      <c r="M782" s="7">
        <v>49</v>
      </c>
      <c r="N782" s="4">
        <f t="shared" si="70"/>
        <v>-2.6398852223816363</v>
      </c>
      <c r="O782" s="4">
        <f t="shared" si="71"/>
        <v>-2.3462088698140207</v>
      </c>
      <c r="P782" s="8">
        <f t="shared" si="72"/>
        <v>715.4</v>
      </c>
      <c r="Q782" s="8">
        <f t="shared" si="73"/>
        <v>8.5</v>
      </c>
      <c r="R782" s="36">
        <v>689</v>
      </c>
      <c r="S782" s="7">
        <v>12</v>
      </c>
      <c r="T782" s="36">
        <v>714.4</v>
      </c>
      <c r="U782" s="7">
        <v>8.9</v>
      </c>
      <c r="V782" s="36">
        <v>646</v>
      </c>
      <c r="W782" s="7">
        <v>27</v>
      </c>
      <c r="X782" s="37">
        <f t="shared" si="74"/>
        <v>-10.588235294117652</v>
      </c>
    </row>
    <row r="783" spans="1:24" x14ac:dyDescent="0.65">
      <c r="A783" s="33" t="s">
        <v>992</v>
      </c>
      <c r="B783" s="34">
        <v>0.78300000000000003</v>
      </c>
      <c r="C783" s="7">
        <v>2.3E-2</v>
      </c>
      <c r="D783" s="34">
        <v>9.4200000000000006E-2</v>
      </c>
      <c r="E783" s="7">
        <v>1.1999999999999999E-3</v>
      </c>
      <c r="F783" s="34">
        <v>6.1899999999999997E-2</v>
      </c>
      <c r="G783" s="7">
        <v>1.9E-3</v>
      </c>
      <c r="H783" s="35">
        <v>586</v>
      </c>
      <c r="I783" s="7">
        <v>13</v>
      </c>
      <c r="J783" s="35">
        <v>580.20000000000005</v>
      </c>
      <c r="K783" s="7">
        <v>7.4</v>
      </c>
      <c r="L783" s="35">
        <v>657</v>
      </c>
      <c r="M783" s="7">
        <v>67</v>
      </c>
      <c r="N783" s="4">
        <f t="shared" si="70"/>
        <v>11.689497716894962</v>
      </c>
      <c r="O783" s="4">
        <f t="shared" si="71"/>
        <v>0.98976109215016095</v>
      </c>
      <c r="P783" s="8">
        <f t="shared" si="72"/>
        <v>580.20000000000005</v>
      </c>
      <c r="Q783" s="8">
        <f t="shared" si="73"/>
        <v>7.4</v>
      </c>
      <c r="R783" s="36">
        <v>563.79999999999995</v>
      </c>
      <c r="S783" s="7">
        <v>6.9</v>
      </c>
      <c r="T783" s="36">
        <v>578</v>
      </c>
      <c r="U783" s="7">
        <v>7.6</v>
      </c>
      <c r="V783" s="36">
        <v>530</v>
      </c>
      <c r="W783" s="7">
        <v>29</v>
      </c>
      <c r="X783" s="37">
        <f t="shared" si="74"/>
        <v>-9.0566037735849108</v>
      </c>
    </row>
    <row r="784" spans="1:24" x14ac:dyDescent="0.65">
      <c r="A784" s="33" t="s">
        <v>993</v>
      </c>
      <c r="B784" s="34">
        <v>0.82499999999999996</v>
      </c>
      <c r="C784" s="7">
        <v>2.3E-2</v>
      </c>
      <c r="D784" s="34">
        <v>0.1027</v>
      </c>
      <c r="E784" s="7">
        <v>1.5E-3</v>
      </c>
      <c r="F784" s="34">
        <v>5.9799999999999999E-2</v>
      </c>
      <c r="G784" s="7">
        <v>1.9E-3</v>
      </c>
      <c r="H784" s="35">
        <v>610</v>
      </c>
      <c r="I784" s="7">
        <v>13</v>
      </c>
      <c r="J784" s="35">
        <v>630.1</v>
      </c>
      <c r="K784" s="7">
        <v>8.9</v>
      </c>
      <c r="L784" s="35">
        <v>582</v>
      </c>
      <c r="M784" s="7">
        <v>66</v>
      </c>
      <c r="N784" s="4">
        <f t="shared" si="70"/>
        <v>-8.2646048109965591</v>
      </c>
      <c r="O784" s="4">
        <f t="shared" si="71"/>
        <v>-3.2950819672131217</v>
      </c>
      <c r="P784" s="8" t="str">
        <f t="shared" si="72"/>
        <v>discordant</v>
      </c>
      <c r="Q784" s="8" t="str">
        <f t="shared" si="73"/>
        <v>discordant</v>
      </c>
      <c r="R784" s="36">
        <v>597.1</v>
      </c>
      <c r="S784" s="7">
        <v>9.5</v>
      </c>
      <c r="T784" s="36">
        <v>629</v>
      </c>
      <c r="U784" s="7">
        <v>9.1999999999999993</v>
      </c>
      <c r="V784" s="36">
        <v>509</v>
      </c>
      <c r="W784" s="7">
        <v>39</v>
      </c>
      <c r="X784" s="37">
        <f t="shared" si="74"/>
        <v>-23.575638506876231</v>
      </c>
    </row>
    <row r="785" spans="1:24" x14ac:dyDescent="0.65">
      <c r="A785" s="33" t="s">
        <v>994</v>
      </c>
      <c r="B785" s="34">
        <v>0.88900000000000001</v>
      </c>
      <c r="C785" s="7">
        <v>2.4E-2</v>
      </c>
      <c r="D785" s="34">
        <v>0.105</v>
      </c>
      <c r="E785" s="7">
        <v>1.8E-3</v>
      </c>
      <c r="F785" s="34">
        <v>6.2700000000000006E-2</v>
      </c>
      <c r="G785" s="7">
        <v>1.6999999999999999E-3</v>
      </c>
      <c r="H785" s="35">
        <v>645</v>
      </c>
      <c r="I785" s="7">
        <v>13</v>
      </c>
      <c r="J785" s="35">
        <v>643</v>
      </c>
      <c r="K785" s="7">
        <v>11</v>
      </c>
      <c r="L785" s="35">
        <v>686</v>
      </c>
      <c r="M785" s="7">
        <v>56</v>
      </c>
      <c r="N785" s="4">
        <f t="shared" si="70"/>
        <v>6.2682215743440253</v>
      </c>
      <c r="O785" s="4">
        <f t="shared" si="71"/>
        <v>0.31007751937984551</v>
      </c>
      <c r="P785" s="8">
        <f t="shared" si="72"/>
        <v>643</v>
      </c>
      <c r="Q785" s="8">
        <f t="shared" si="73"/>
        <v>11</v>
      </c>
      <c r="R785" s="36">
        <v>624</v>
      </c>
      <c r="S785" s="7">
        <v>11</v>
      </c>
      <c r="T785" s="36">
        <v>644</v>
      </c>
      <c r="U785" s="7">
        <v>10</v>
      </c>
      <c r="V785" s="36">
        <v>596</v>
      </c>
      <c r="W785" s="7">
        <v>26</v>
      </c>
      <c r="X785" s="37">
        <f t="shared" si="74"/>
        <v>-8.0536912751677789</v>
      </c>
    </row>
    <row r="786" spans="1:24" x14ac:dyDescent="0.65">
      <c r="A786" s="33" t="s">
        <v>995</v>
      </c>
      <c r="B786" s="34">
        <v>0.53100000000000003</v>
      </c>
      <c r="C786" s="7">
        <v>1.4E-2</v>
      </c>
      <c r="D786" s="34">
        <v>5.8400000000000001E-2</v>
      </c>
      <c r="E786" s="7">
        <v>2.0999999999999999E-3</v>
      </c>
      <c r="F786" s="34">
        <v>6.7799999999999999E-2</v>
      </c>
      <c r="G786" s="7">
        <v>2.3999999999999998E-3</v>
      </c>
      <c r="H786" s="35">
        <v>432.1</v>
      </c>
      <c r="I786" s="7">
        <v>9.1999999999999993</v>
      </c>
      <c r="J786" s="35">
        <v>366</v>
      </c>
      <c r="K786" s="7">
        <v>13</v>
      </c>
      <c r="L786" s="35">
        <v>845</v>
      </c>
      <c r="M786" s="7">
        <v>72</v>
      </c>
      <c r="N786" s="4" t="str">
        <f t="shared" si="70"/>
        <v>NA</v>
      </c>
      <c r="O786" s="4">
        <f t="shared" si="71"/>
        <v>15.297384864614671</v>
      </c>
      <c r="P786" s="8">
        <f t="shared" si="72"/>
        <v>366</v>
      </c>
      <c r="Q786" s="8">
        <f t="shared" si="73"/>
        <v>13</v>
      </c>
      <c r="R786" s="36">
        <v>360</v>
      </c>
      <c r="S786" s="7">
        <v>13</v>
      </c>
      <c r="T786" s="36">
        <v>360</v>
      </c>
      <c r="U786" s="7">
        <v>13</v>
      </c>
      <c r="V786" s="36">
        <v>364</v>
      </c>
      <c r="W786" s="7">
        <v>12</v>
      </c>
      <c r="X786" s="37">
        <f t="shared" si="74"/>
        <v>1.098901098901095</v>
      </c>
    </row>
    <row r="787" spans="1:24" x14ac:dyDescent="0.65">
      <c r="A787" s="33" t="s">
        <v>996</v>
      </c>
      <c r="B787" s="34">
        <v>4.3600000000000003</v>
      </c>
      <c r="C787" s="7">
        <v>0.11</v>
      </c>
      <c r="D787" s="34">
        <v>0.26490000000000002</v>
      </c>
      <c r="E787" s="7">
        <v>4.0000000000000001E-3</v>
      </c>
      <c r="F787" s="34">
        <v>0.1225</v>
      </c>
      <c r="G787" s="7">
        <v>2.8999999999999998E-3</v>
      </c>
      <c r="H787" s="35">
        <v>1703</v>
      </c>
      <c r="I787" s="7">
        <v>20</v>
      </c>
      <c r="J787" s="35">
        <v>1515</v>
      </c>
      <c r="K787" s="7">
        <v>20</v>
      </c>
      <c r="L787" s="35">
        <v>1987</v>
      </c>
      <c r="M787" s="7">
        <v>42</v>
      </c>
      <c r="N787" s="4">
        <f t="shared" si="70"/>
        <v>23.754403623553088</v>
      </c>
      <c r="O787" s="4">
        <f t="shared" si="71"/>
        <v>11.039342337052261</v>
      </c>
      <c r="P787" s="8" t="str">
        <f t="shared" si="72"/>
        <v>discordant</v>
      </c>
      <c r="Q787" s="8" t="str">
        <f t="shared" si="73"/>
        <v>discordant</v>
      </c>
      <c r="R787" s="36">
        <v>1491</v>
      </c>
      <c r="S787" s="7">
        <v>22</v>
      </c>
      <c r="T787" s="36">
        <v>1474</v>
      </c>
      <c r="U787" s="7">
        <v>23</v>
      </c>
      <c r="V787" s="36">
        <v>1515</v>
      </c>
      <c r="W787" s="7">
        <v>20</v>
      </c>
      <c r="X787" s="37">
        <f t="shared" si="74"/>
        <v>2.7062706270627075</v>
      </c>
    </row>
    <row r="788" spans="1:24" x14ac:dyDescent="0.65">
      <c r="A788" s="33" t="s">
        <v>997</v>
      </c>
      <c r="B788" s="34">
        <v>0.185</v>
      </c>
      <c r="C788" s="7">
        <v>1.2999999999999999E-2</v>
      </c>
      <c r="D788" s="34">
        <v>2.6499999999999999E-2</v>
      </c>
      <c r="E788" s="7">
        <v>4.8000000000000001E-4</v>
      </c>
      <c r="F788" s="34">
        <v>5.1299999999999998E-2</v>
      </c>
      <c r="G788" s="7">
        <v>3.8E-3</v>
      </c>
      <c r="H788" s="35">
        <v>172</v>
      </c>
      <c r="I788" s="7">
        <v>11</v>
      </c>
      <c r="J788" s="35">
        <v>168.6</v>
      </c>
      <c r="K788" s="7">
        <v>3</v>
      </c>
      <c r="L788" s="35">
        <v>230</v>
      </c>
      <c r="M788" s="7">
        <v>150</v>
      </c>
      <c r="N788" s="4" t="str">
        <f t="shared" si="70"/>
        <v>NA</v>
      </c>
      <c r="O788" s="4">
        <f t="shared" si="71"/>
        <v>1.9767441860465169</v>
      </c>
      <c r="P788" s="8">
        <f t="shared" si="72"/>
        <v>168.6</v>
      </c>
      <c r="Q788" s="8">
        <f t="shared" si="73"/>
        <v>3</v>
      </c>
      <c r="R788" s="36">
        <v>166.5</v>
      </c>
      <c r="S788" s="7">
        <v>3.1</v>
      </c>
      <c r="T788" s="36">
        <v>167.4</v>
      </c>
      <c r="U788" s="7">
        <v>3</v>
      </c>
      <c r="V788" s="36">
        <v>161.5</v>
      </c>
      <c r="W788" s="7">
        <v>8.3000000000000007</v>
      </c>
      <c r="X788" s="37">
        <f t="shared" si="74"/>
        <v>-3.653250773993804</v>
      </c>
    </row>
    <row r="789" spans="1:24" x14ac:dyDescent="0.65">
      <c r="A789" s="33" t="s">
        <v>998</v>
      </c>
      <c r="B789" s="34">
        <v>0.85199999999999998</v>
      </c>
      <c r="C789" s="7">
        <v>2.8000000000000001E-2</v>
      </c>
      <c r="D789" s="34">
        <v>0.10150000000000001</v>
      </c>
      <c r="E789" s="7">
        <v>1.6999999999999999E-3</v>
      </c>
      <c r="F789" s="34">
        <v>6.1199999999999997E-2</v>
      </c>
      <c r="G789" s="7">
        <v>2E-3</v>
      </c>
      <c r="H789" s="35">
        <v>625</v>
      </c>
      <c r="I789" s="7">
        <v>16</v>
      </c>
      <c r="J789" s="35">
        <v>623</v>
      </c>
      <c r="K789" s="7">
        <v>10</v>
      </c>
      <c r="L789" s="35">
        <v>647</v>
      </c>
      <c r="M789" s="7">
        <v>67</v>
      </c>
      <c r="N789" s="4">
        <f t="shared" si="70"/>
        <v>3.7094281298299876</v>
      </c>
      <c r="O789" s="4">
        <f t="shared" si="71"/>
        <v>0.31999999999999318</v>
      </c>
      <c r="P789" s="8">
        <f t="shared" si="72"/>
        <v>623</v>
      </c>
      <c r="Q789" s="8">
        <f t="shared" si="73"/>
        <v>10</v>
      </c>
      <c r="R789" s="36">
        <v>611</v>
      </c>
      <c r="S789" s="7">
        <v>11</v>
      </c>
      <c r="T789" s="36">
        <v>622</v>
      </c>
      <c r="U789" s="7">
        <v>11</v>
      </c>
      <c r="V789" s="36">
        <v>564</v>
      </c>
      <c r="W789" s="7">
        <v>33</v>
      </c>
      <c r="X789" s="37">
        <f t="shared" si="74"/>
        <v>-10.283687943262407</v>
      </c>
    </row>
    <row r="790" spans="1:24" x14ac:dyDescent="0.65">
      <c r="A790" s="33" t="s">
        <v>999</v>
      </c>
      <c r="B790" s="34">
        <v>0.45600000000000002</v>
      </c>
      <c r="C790" s="7">
        <v>1.4E-2</v>
      </c>
      <c r="D790" s="34">
        <v>5.9589999999999997E-2</v>
      </c>
      <c r="E790" s="7">
        <v>7.6000000000000004E-4</v>
      </c>
      <c r="F790" s="34">
        <v>5.5899999999999998E-2</v>
      </c>
      <c r="G790" s="7">
        <v>1.4E-3</v>
      </c>
      <c r="H790" s="35">
        <v>381</v>
      </c>
      <c r="I790" s="7">
        <v>9.6999999999999993</v>
      </c>
      <c r="J790" s="35">
        <v>373.1</v>
      </c>
      <c r="K790" s="7">
        <v>4.5999999999999996</v>
      </c>
      <c r="L790" s="35">
        <v>438</v>
      </c>
      <c r="M790" s="7">
        <v>57</v>
      </c>
      <c r="N790" s="4" t="str">
        <f t="shared" si="70"/>
        <v>NA</v>
      </c>
      <c r="O790" s="4">
        <f t="shared" si="71"/>
        <v>2.0734908136482915</v>
      </c>
      <c r="P790" s="8">
        <f t="shared" si="72"/>
        <v>373.1</v>
      </c>
      <c r="Q790" s="8">
        <f t="shared" si="73"/>
        <v>4.5999999999999996</v>
      </c>
      <c r="R790" s="36">
        <v>363.9</v>
      </c>
      <c r="S790" s="7">
        <v>5.2</v>
      </c>
      <c r="T790" s="36">
        <v>371.8</v>
      </c>
      <c r="U790" s="7">
        <v>4.9000000000000004</v>
      </c>
      <c r="V790" s="36">
        <v>319</v>
      </c>
      <c r="W790" s="7">
        <v>25</v>
      </c>
      <c r="X790" s="37">
        <f t="shared" si="74"/>
        <v>-16.551724137931032</v>
      </c>
    </row>
    <row r="791" spans="1:24" x14ac:dyDescent="0.65">
      <c r="A791" s="33" t="s">
        <v>1000</v>
      </c>
      <c r="B791" s="34">
        <v>0.505</v>
      </c>
      <c r="C791" s="7">
        <v>1.6E-2</v>
      </c>
      <c r="D791" s="34">
        <v>5.8979999999999998E-2</v>
      </c>
      <c r="E791" s="7">
        <v>7.7999999999999999E-4</v>
      </c>
      <c r="F791" s="34">
        <v>6.1899999999999997E-2</v>
      </c>
      <c r="G791" s="7">
        <v>1.9E-3</v>
      </c>
      <c r="H791" s="35">
        <v>414</v>
      </c>
      <c r="I791" s="7">
        <v>11</v>
      </c>
      <c r="J791" s="35">
        <v>369.4</v>
      </c>
      <c r="K791" s="7">
        <v>4.8</v>
      </c>
      <c r="L791" s="35">
        <v>655</v>
      </c>
      <c r="M791" s="7">
        <v>68</v>
      </c>
      <c r="N791" s="4" t="str">
        <f t="shared" si="70"/>
        <v>NA</v>
      </c>
      <c r="O791" s="4">
        <f t="shared" si="71"/>
        <v>10.772946859903385</v>
      </c>
      <c r="P791" s="8">
        <f t="shared" si="72"/>
        <v>369.4</v>
      </c>
      <c r="Q791" s="8">
        <f t="shared" si="73"/>
        <v>4.8</v>
      </c>
      <c r="R791" s="36">
        <v>363.1</v>
      </c>
      <c r="S791" s="7">
        <v>4.2</v>
      </c>
      <c r="T791" s="36">
        <v>365.6</v>
      </c>
      <c r="U791" s="7">
        <v>4.8</v>
      </c>
      <c r="V791" s="36">
        <v>360.1</v>
      </c>
      <c r="W791" s="7">
        <v>9.5</v>
      </c>
      <c r="X791" s="37">
        <f t="shared" si="74"/>
        <v>-1.5273535129130664</v>
      </c>
    </row>
    <row r="792" spans="1:24" x14ac:dyDescent="0.65">
      <c r="A792" s="33" t="s">
        <v>1001</v>
      </c>
      <c r="B792" s="34">
        <v>0.81799999999999995</v>
      </c>
      <c r="C792" s="7">
        <v>3.6999999999999998E-2</v>
      </c>
      <c r="D792" s="34">
        <v>9.4399999999999998E-2</v>
      </c>
      <c r="E792" s="7">
        <v>1.6000000000000001E-3</v>
      </c>
      <c r="F792" s="34">
        <v>6.2600000000000003E-2</v>
      </c>
      <c r="G792" s="7">
        <v>2.7000000000000001E-3</v>
      </c>
      <c r="H792" s="35">
        <v>604</v>
      </c>
      <c r="I792" s="7">
        <v>20</v>
      </c>
      <c r="J792" s="35">
        <v>581.4</v>
      </c>
      <c r="K792" s="7">
        <v>9.6</v>
      </c>
      <c r="L792" s="35">
        <v>665</v>
      </c>
      <c r="M792" s="7">
        <v>91</v>
      </c>
      <c r="N792" s="4">
        <f t="shared" si="70"/>
        <v>12.571428571428569</v>
      </c>
      <c r="O792" s="4">
        <f t="shared" si="71"/>
        <v>3.7417218543046289</v>
      </c>
      <c r="P792" s="8">
        <f t="shared" si="72"/>
        <v>581.4</v>
      </c>
      <c r="Q792" s="8">
        <f t="shared" si="73"/>
        <v>9.6</v>
      </c>
      <c r="R792" s="36">
        <v>564</v>
      </c>
      <c r="S792" s="7">
        <v>10</v>
      </c>
      <c r="T792" s="36">
        <v>578</v>
      </c>
      <c r="U792" s="7">
        <v>10</v>
      </c>
      <c r="V792" s="36">
        <v>505</v>
      </c>
      <c r="W792" s="7">
        <v>33</v>
      </c>
      <c r="X792" s="37">
        <f t="shared" si="74"/>
        <v>-14.455445544554451</v>
      </c>
    </row>
    <row r="794" spans="1:24" ht="14" thickBot="1" x14ac:dyDescent="0.8">
      <c r="A794" s="160" t="s">
        <v>1002</v>
      </c>
      <c r="B794" s="160"/>
    </row>
    <row r="795" spans="1:24" x14ac:dyDescent="0.65">
      <c r="A795" s="2"/>
      <c r="B795" s="161" t="s">
        <v>30</v>
      </c>
      <c r="C795" s="162"/>
      <c r="D795" s="162"/>
      <c r="E795" s="162"/>
      <c r="F795" s="162"/>
      <c r="G795" s="163"/>
      <c r="H795" s="164" t="s">
        <v>31</v>
      </c>
      <c r="I795" s="165"/>
      <c r="J795" s="165"/>
      <c r="K795" s="165"/>
      <c r="L795" s="165"/>
      <c r="M795" s="165"/>
      <c r="N795" s="165"/>
      <c r="O795" s="165"/>
      <c r="P795" s="165"/>
      <c r="Q795" s="166"/>
      <c r="R795" s="167" t="s">
        <v>32</v>
      </c>
      <c r="S795" s="168"/>
      <c r="T795" s="168"/>
      <c r="U795" s="168"/>
      <c r="V795" s="168"/>
      <c r="W795" s="168"/>
      <c r="X795" s="169"/>
    </row>
    <row r="796" spans="1:24" ht="27.25" thickBot="1" x14ac:dyDescent="0.8">
      <c r="A796" s="3" t="s">
        <v>33</v>
      </c>
      <c r="B796" s="19" t="s">
        <v>3</v>
      </c>
      <c r="C796" s="6" t="s">
        <v>0</v>
      </c>
      <c r="D796" s="20" t="s">
        <v>2</v>
      </c>
      <c r="E796" s="6" t="s">
        <v>0</v>
      </c>
      <c r="F796" s="20" t="s">
        <v>4</v>
      </c>
      <c r="G796" s="5" t="s">
        <v>0</v>
      </c>
      <c r="H796" s="21" t="s">
        <v>34</v>
      </c>
      <c r="I796" s="22" t="s">
        <v>0</v>
      </c>
      <c r="J796" s="23" t="s">
        <v>35</v>
      </c>
      <c r="K796" s="22" t="s">
        <v>0</v>
      </c>
      <c r="L796" s="23" t="s">
        <v>36</v>
      </c>
      <c r="M796" s="22" t="s">
        <v>0</v>
      </c>
      <c r="N796" s="24" t="s">
        <v>37</v>
      </c>
      <c r="O796" s="25" t="s">
        <v>38</v>
      </c>
      <c r="P796" s="26" t="s">
        <v>1</v>
      </c>
      <c r="Q796" s="27" t="s">
        <v>0</v>
      </c>
      <c r="R796" s="28" t="s">
        <v>34</v>
      </c>
      <c r="S796" s="29" t="s">
        <v>0</v>
      </c>
      <c r="T796" s="30" t="s">
        <v>35</v>
      </c>
      <c r="U796" s="6" t="s">
        <v>0</v>
      </c>
      <c r="V796" s="31" t="s">
        <v>36</v>
      </c>
      <c r="W796" s="29" t="s">
        <v>0</v>
      </c>
      <c r="X796" s="32" t="s">
        <v>37</v>
      </c>
    </row>
    <row r="797" spans="1:24" x14ac:dyDescent="0.65">
      <c r="A797" s="33" t="s">
        <v>1003</v>
      </c>
      <c r="B797" s="34">
        <v>1.76</v>
      </c>
      <c r="C797" s="7">
        <v>7.3999999999999996E-2</v>
      </c>
      <c r="D797" s="34">
        <v>0.16919999999999999</v>
      </c>
      <c r="E797" s="7">
        <v>3.5999999999999999E-3</v>
      </c>
      <c r="F797" s="34">
        <v>7.51E-2</v>
      </c>
      <c r="G797" s="7">
        <v>2.7000000000000001E-3</v>
      </c>
      <c r="H797" s="35">
        <v>1026</v>
      </c>
      <c r="I797" s="7">
        <v>28</v>
      </c>
      <c r="J797" s="35">
        <v>1008</v>
      </c>
      <c r="K797" s="7">
        <v>20</v>
      </c>
      <c r="L797" s="35">
        <v>1050</v>
      </c>
      <c r="M797" s="7">
        <v>73</v>
      </c>
      <c r="N797" s="4">
        <f t="shared" ref="N797:N860" si="75">IF(J797&gt;500,100 - (100 *J797/L797),"NA")</f>
        <v>4</v>
      </c>
      <c r="O797" s="4">
        <f t="shared" ref="O797:O860" si="76">100-(100*J797/H797)</f>
        <v>1.7543859649122737</v>
      </c>
      <c r="P797" s="8">
        <f t="shared" ref="P797:P860" si="77">IF(N797="NA",J797,IF(N797&lt;20,IF(N797&gt;-5,IF(J797&gt;1200,L797,J797),"discordant"),"discordant"))</f>
        <v>1008</v>
      </c>
      <c r="Q797" s="8">
        <f t="shared" ref="Q797:Q860" si="78">IF(N797="NA",K797,IF(N797&lt;20,IF(N797&gt;-5,IF(J797&gt;1200,M797,K797),"discordant"),"discordant"))</f>
        <v>20</v>
      </c>
      <c r="R797" s="36">
        <v>978</v>
      </c>
      <c r="S797" s="7">
        <v>22</v>
      </c>
      <c r="T797" s="36">
        <v>1001</v>
      </c>
      <c r="U797" s="7">
        <v>21</v>
      </c>
      <c r="V797" s="36">
        <v>928</v>
      </c>
      <c r="W797" s="7">
        <v>40</v>
      </c>
      <c r="X797" s="37">
        <f t="shared" ref="X797:X860" si="79">100 - (100 *T797/V797)</f>
        <v>-7.8663793103448256</v>
      </c>
    </row>
    <row r="798" spans="1:24" x14ac:dyDescent="0.65">
      <c r="A798" s="33" t="s">
        <v>1004</v>
      </c>
      <c r="B798" s="34">
        <v>0.94899999999999995</v>
      </c>
      <c r="C798" s="7">
        <v>3.6999999999999998E-2</v>
      </c>
      <c r="D798" s="34">
        <v>0.1065</v>
      </c>
      <c r="E798" s="7">
        <v>4.3E-3</v>
      </c>
      <c r="F798" s="34">
        <v>6.5100000000000005E-2</v>
      </c>
      <c r="G798" s="7">
        <v>1.2999999999999999E-3</v>
      </c>
      <c r="H798" s="35">
        <v>676</v>
      </c>
      <c r="I798" s="7">
        <v>19</v>
      </c>
      <c r="J798" s="35">
        <v>652</v>
      </c>
      <c r="K798" s="7">
        <v>25</v>
      </c>
      <c r="L798" s="35">
        <v>771</v>
      </c>
      <c r="M798" s="7">
        <v>44</v>
      </c>
      <c r="N798" s="4">
        <f t="shared" si="75"/>
        <v>15.434500648508433</v>
      </c>
      <c r="O798" s="4">
        <f t="shared" si="76"/>
        <v>3.5502958579881607</v>
      </c>
      <c r="P798" s="8">
        <f t="shared" si="77"/>
        <v>652</v>
      </c>
      <c r="Q798" s="8">
        <f t="shared" si="78"/>
        <v>25</v>
      </c>
      <c r="R798" s="36">
        <v>634</v>
      </c>
      <c r="S798" s="7">
        <v>18</v>
      </c>
      <c r="T798" s="36">
        <v>648</v>
      </c>
      <c r="U798" s="7">
        <v>25</v>
      </c>
      <c r="V798" s="36">
        <v>614</v>
      </c>
      <c r="W798" s="7">
        <v>18</v>
      </c>
      <c r="X798" s="37">
        <f t="shared" si="79"/>
        <v>-5.5374592833876193</v>
      </c>
    </row>
    <row r="799" spans="1:24" x14ac:dyDescent="0.65">
      <c r="A799" s="33" t="s">
        <v>1005</v>
      </c>
      <c r="B799" s="34">
        <v>0.52900000000000003</v>
      </c>
      <c r="C799" s="7">
        <v>1.9E-2</v>
      </c>
      <c r="D799" s="34">
        <v>7.1400000000000005E-2</v>
      </c>
      <c r="E799" s="7">
        <v>1.5E-3</v>
      </c>
      <c r="F799" s="34">
        <v>5.3699999999999998E-2</v>
      </c>
      <c r="G799" s="7">
        <v>1.8E-3</v>
      </c>
      <c r="H799" s="35">
        <v>430</v>
      </c>
      <c r="I799" s="7">
        <v>12</v>
      </c>
      <c r="J799" s="35">
        <v>444.3</v>
      </c>
      <c r="K799" s="7">
        <v>9.1999999999999993</v>
      </c>
      <c r="L799" s="35">
        <v>345</v>
      </c>
      <c r="M799" s="7">
        <v>74</v>
      </c>
      <c r="N799" s="4" t="str">
        <f t="shared" si="75"/>
        <v>NA</v>
      </c>
      <c r="O799" s="4">
        <f t="shared" si="76"/>
        <v>-3.3255813953488342</v>
      </c>
      <c r="P799" s="8">
        <f t="shared" si="77"/>
        <v>444.3</v>
      </c>
      <c r="Q799" s="8">
        <f t="shared" si="78"/>
        <v>9.1999999999999993</v>
      </c>
      <c r="R799" s="36">
        <v>431</v>
      </c>
      <c r="S799" s="7">
        <v>10</v>
      </c>
      <c r="T799" s="36">
        <v>444.4</v>
      </c>
      <c r="U799" s="7">
        <v>9.5</v>
      </c>
      <c r="V799" s="36">
        <v>355</v>
      </c>
      <c r="W799" s="7">
        <v>36</v>
      </c>
      <c r="X799" s="37">
        <f t="shared" si="79"/>
        <v>-25.183098591549296</v>
      </c>
    </row>
    <row r="800" spans="1:24" x14ac:dyDescent="0.65">
      <c r="A800" s="33" t="s">
        <v>1006</v>
      </c>
      <c r="B800" s="34">
        <v>1.62</v>
      </c>
      <c r="C800" s="7">
        <v>5.6000000000000001E-2</v>
      </c>
      <c r="D800" s="34">
        <v>0.16250000000000001</v>
      </c>
      <c r="E800" s="7">
        <v>4.3E-3</v>
      </c>
      <c r="F800" s="34">
        <v>7.2099999999999997E-2</v>
      </c>
      <c r="G800" s="7">
        <v>1.6999999999999999E-3</v>
      </c>
      <c r="H800" s="35">
        <v>975</v>
      </c>
      <c r="I800" s="7">
        <v>21</v>
      </c>
      <c r="J800" s="35">
        <v>970</v>
      </c>
      <c r="K800" s="7">
        <v>24</v>
      </c>
      <c r="L800" s="35">
        <v>980</v>
      </c>
      <c r="M800" s="7">
        <v>50</v>
      </c>
      <c r="N800" s="4">
        <f t="shared" si="75"/>
        <v>1.0204081632653015</v>
      </c>
      <c r="O800" s="4">
        <f t="shared" si="76"/>
        <v>0.512820512820511</v>
      </c>
      <c r="P800" s="8">
        <f t="shared" si="77"/>
        <v>970</v>
      </c>
      <c r="Q800" s="8">
        <f t="shared" si="78"/>
        <v>24</v>
      </c>
      <c r="R800" s="36">
        <v>946</v>
      </c>
      <c r="S800" s="7">
        <v>22</v>
      </c>
      <c r="T800" s="36">
        <v>967</v>
      </c>
      <c r="U800" s="7">
        <v>24</v>
      </c>
      <c r="V800" s="36">
        <v>892</v>
      </c>
      <c r="W800" s="7">
        <v>35</v>
      </c>
      <c r="X800" s="37">
        <f t="shared" si="79"/>
        <v>-8.4080717488789247</v>
      </c>
    </row>
    <row r="801" spans="1:24" x14ac:dyDescent="0.65">
      <c r="A801" s="33" t="s">
        <v>1007</v>
      </c>
      <c r="B801" s="34">
        <v>2.71</v>
      </c>
      <c r="C801" s="7">
        <v>0.18</v>
      </c>
      <c r="D801" s="34">
        <v>0.2041</v>
      </c>
      <c r="E801" s="7">
        <v>9.1000000000000004E-3</v>
      </c>
      <c r="F801" s="34">
        <v>9.5299999999999996E-2</v>
      </c>
      <c r="G801" s="7">
        <v>3.3999999999999998E-3</v>
      </c>
      <c r="H801" s="35">
        <v>1316</v>
      </c>
      <c r="I801" s="7">
        <v>50</v>
      </c>
      <c r="J801" s="35">
        <v>1195</v>
      </c>
      <c r="K801" s="7">
        <v>49</v>
      </c>
      <c r="L801" s="35">
        <v>1513</v>
      </c>
      <c r="M801" s="7">
        <v>71</v>
      </c>
      <c r="N801" s="4">
        <f t="shared" si="75"/>
        <v>21.017845340383346</v>
      </c>
      <c r="O801" s="4">
        <f t="shared" si="76"/>
        <v>9.1945288753799446</v>
      </c>
      <c r="P801" s="8" t="str">
        <f t="shared" si="77"/>
        <v>discordant</v>
      </c>
      <c r="Q801" s="8" t="str">
        <f t="shared" si="78"/>
        <v>discordant</v>
      </c>
      <c r="R801" s="36">
        <v>1179</v>
      </c>
      <c r="S801" s="7">
        <v>49</v>
      </c>
      <c r="T801" s="36">
        <v>1175</v>
      </c>
      <c r="U801" s="7">
        <v>49</v>
      </c>
      <c r="V801" s="36">
        <v>1185</v>
      </c>
      <c r="W801" s="7">
        <v>52</v>
      </c>
      <c r="X801" s="37">
        <f t="shared" si="79"/>
        <v>0.84388185654007941</v>
      </c>
    </row>
    <row r="802" spans="1:24" x14ac:dyDescent="0.65">
      <c r="A802" s="33" t="s">
        <v>1008</v>
      </c>
      <c r="B802" s="34">
        <v>0.58399999999999996</v>
      </c>
      <c r="C802" s="7">
        <v>2.1999999999999999E-2</v>
      </c>
      <c r="D802" s="34">
        <v>7.0699999999999999E-2</v>
      </c>
      <c r="E802" s="7">
        <v>1.9E-3</v>
      </c>
      <c r="F802" s="34">
        <v>0.06</v>
      </c>
      <c r="G802" s="7">
        <v>2E-3</v>
      </c>
      <c r="H802" s="35">
        <v>466</v>
      </c>
      <c r="I802" s="7">
        <v>14</v>
      </c>
      <c r="J802" s="35">
        <v>440</v>
      </c>
      <c r="K802" s="7">
        <v>11</v>
      </c>
      <c r="L802" s="35">
        <v>582</v>
      </c>
      <c r="M802" s="7">
        <v>72</v>
      </c>
      <c r="N802" s="4" t="str">
        <f t="shared" si="75"/>
        <v>NA</v>
      </c>
      <c r="O802" s="4">
        <f t="shared" si="76"/>
        <v>5.5793991416309012</v>
      </c>
      <c r="P802" s="8">
        <f t="shared" si="77"/>
        <v>440</v>
      </c>
      <c r="Q802" s="8">
        <f t="shared" si="78"/>
        <v>11</v>
      </c>
      <c r="R802" s="36">
        <v>429</v>
      </c>
      <c r="S802" s="7">
        <v>11</v>
      </c>
      <c r="T802" s="36">
        <v>437</v>
      </c>
      <c r="U802" s="7">
        <v>11</v>
      </c>
      <c r="V802" s="36">
        <v>385</v>
      </c>
      <c r="W802" s="7">
        <v>30</v>
      </c>
      <c r="X802" s="37">
        <f t="shared" si="79"/>
        <v>-13.506493506493513</v>
      </c>
    </row>
    <row r="803" spans="1:24" x14ac:dyDescent="0.65">
      <c r="A803" s="33" t="s">
        <v>1009</v>
      </c>
      <c r="B803" s="34">
        <v>0.40400000000000003</v>
      </c>
      <c r="C803" s="7">
        <v>3.2000000000000001E-2</v>
      </c>
      <c r="D803" s="34">
        <v>5.21E-2</v>
      </c>
      <c r="E803" s="7">
        <v>4.4000000000000003E-3</v>
      </c>
      <c r="F803" s="34">
        <v>5.6500000000000002E-2</v>
      </c>
      <c r="G803" s="7">
        <v>2.2000000000000001E-3</v>
      </c>
      <c r="H803" s="35">
        <v>341</v>
      </c>
      <c r="I803" s="7">
        <v>24</v>
      </c>
      <c r="J803" s="35">
        <v>326</v>
      </c>
      <c r="K803" s="7">
        <v>27</v>
      </c>
      <c r="L803" s="35">
        <v>448</v>
      </c>
      <c r="M803" s="7">
        <v>83</v>
      </c>
      <c r="N803" s="4" t="str">
        <f t="shared" si="75"/>
        <v>NA</v>
      </c>
      <c r="O803" s="4">
        <f t="shared" si="76"/>
        <v>4.3988269794721475</v>
      </c>
      <c r="P803" s="8">
        <f t="shared" si="77"/>
        <v>326</v>
      </c>
      <c r="Q803" s="8">
        <f t="shared" si="78"/>
        <v>27</v>
      </c>
      <c r="R803" s="36">
        <v>320</v>
      </c>
      <c r="S803" s="7">
        <v>27</v>
      </c>
      <c r="T803" s="36">
        <v>324</v>
      </c>
      <c r="U803" s="7">
        <v>27</v>
      </c>
      <c r="V803" s="36">
        <v>298</v>
      </c>
      <c r="W803" s="7">
        <v>29</v>
      </c>
      <c r="X803" s="37">
        <f t="shared" si="79"/>
        <v>-8.724832214765101</v>
      </c>
    </row>
    <row r="804" spans="1:24" x14ac:dyDescent="0.65">
      <c r="A804" s="33" t="s">
        <v>1010</v>
      </c>
      <c r="B804" s="34">
        <v>0.72499999999999998</v>
      </c>
      <c r="C804" s="7">
        <v>0.04</v>
      </c>
      <c r="D804" s="34">
        <v>8.5199999999999998E-2</v>
      </c>
      <c r="E804" s="7">
        <v>5.3E-3</v>
      </c>
      <c r="F804" s="34">
        <v>6.2E-2</v>
      </c>
      <c r="G804" s="7">
        <v>1.8E-3</v>
      </c>
      <c r="H804" s="35">
        <v>550</v>
      </c>
      <c r="I804" s="7">
        <v>24</v>
      </c>
      <c r="J804" s="35">
        <v>526</v>
      </c>
      <c r="K804" s="7">
        <v>32</v>
      </c>
      <c r="L804" s="35">
        <v>659</v>
      </c>
      <c r="M804" s="7">
        <v>59</v>
      </c>
      <c r="N804" s="4">
        <f t="shared" si="75"/>
        <v>20.182094081942338</v>
      </c>
      <c r="O804" s="4">
        <f t="shared" si="76"/>
        <v>4.3636363636363598</v>
      </c>
      <c r="P804" s="8" t="str">
        <f t="shared" si="77"/>
        <v>discordant</v>
      </c>
      <c r="Q804" s="8" t="str">
        <f t="shared" si="78"/>
        <v>discordant</v>
      </c>
      <c r="R804" s="36">
        <v>516</v>
      </c>
      <c r="S804" s="7">
        <v>31</v>
      </c>
      <c r="T804" s="36">
        <v>523</v>
      </c>
      <c r="U804" s="7">
        <v>32</v>
      </c>
      <c r="V804" s="36">
        <v>484</v>
      </c>
      <c r="W804" s="7">
        <v>34</v>
      </c>
      <c r="X804" s="37">
        <f t="shared" si="79"/>
        <v>-8.057851239669418</v>
      </c>
    </row>
    <row r="805" spans="1:24" x14ac:dyDescent="0.65">
      <c r="A805" s="33" t="s">
        <v>1011</v>
      </c>
      <c r="B805" s="34">
        <v>6.86</v>
      </c>
      <c r="C805" s="7">
        <v>0.17</v>
      </c>
      <c r="D805" s="34">
        <v>0.38540000000000002</v>
      </c>
      <c r="E805" s="7">
        <v>8.3000000000000001E-3</v>
      </c>
      <c r="F805" s="34">
        <v>0.12889999999999999</v>
      </c>
      <c r="G805" s="7">
        <v>2.3E-3</v>
      </c>
      <c r="H805" s="35">
        <v>2091</v>
      </c>
      <c r="I805" s="7">
        <v>22</v>
      </c>
      <c r="J805" s="35">
        <v>2100</v>
      </c>
      <c r="K805" s="7">
        <v>38</v>
      </c>
      <c r="L805" s="35">
        <v>2079</v>
      </c>
      <c r="M805" s="7">
        <v>31</v>
      </c>
      <c r="N805" s="4">
        <f t="shared" si="75"/>
        <v>-1.0101010101010104</v>
      </c>
      <c r="O805" s="4">
        <f t="shared" si="76"/>
        <v>-0.43041606886657746</v>
      </c>
      <c r="P805" s="8">
        <f t="shared" si="77"/>
        <v>2079</v>
      </c>
      <c r="Q805" s="8">
        <f t="shared" si="78"/>
        <v>31</v>
      </c>
      <c r="R805" s="36">
        <v>2059</v>
      </c>
      <c r="S805" s="7">
        <v>31</v>
      </c>
      <c r="T805" s="36">
        <v>2092</v>
      </c>
      <c r="U805" s="7">
        <v>41</v>
      </c>
      <c r="V805" s="36">
        <v>2023</v>
      </c>
      <c r="W805" s="7">
        <v>30</v>
      </c>
      <c r="X805" s="37">
        <f t="shared" si="79"/>
        <v>-3.4107760751359422</v>
      </c>
    </row>
    <row r="806" spans="1:24" x14ac:dyDescent="0.65">
      <c r="A806" s="33" t="s">
        <v>1012</v>
      </c>
      <c r="B806" s="34">
        <v>0.52800000000000002</v>
      </c>
      <c r="C806" s="7">
        <v>1.7000000000000001E-2</v>
      </c>
      <c r="D806" s="34">
        <v>6.3899999999999998E-2</v>
      </c>
      <c r="E806" s="7">
        <v>1.5E-3</v>
      </c>
      <c r="F806" s="34">
        <v>5.9799999999999999E-2</v>
      </c>
      <c r="G806" s="7">
        <v>1.6000000000000001E-3</v>
      </c>
      <c r="H806" s="35">
        <v>429</v>
      </c>
      <c r="I806" s="7">
        <v>11</v>
      </c>
      <c r="J806" s="35">
        <v>399.3</v>
      </c>
      <c r="K806" s="7">
        <v>9.1999999999999993</v>
      </c>
      <c r="L806" s="35">
        <v>584</v>
      </c>
      <c r="M806" s="7">
        <v>58</v>
      </c>
      <c r="N806" s="4" t="str">
        <f t="shared" si="75"/>
        <v>NA</v>
      </c>
      <c r="O806" s="4">
        <f t="shared" si="76"/>
        <v>6.9230769230769198</v>
      </c>
      <c r="P806" s="8">
        <f t="shared" si="77"/>
        <v>399.3</v>
      </c>
      <c r="Q806" s="8">
        <f t="shared" si="78"/>
        <v>9.1999999999999993</v>
      </c>
      <c r="R806" s="36">
        <v>393.6</v>
      </c>
      <c r="S806" s="7">
        <v>8.9</v>
      </c>
      <c r="T806" s="36">
        <v>396.3</v>
      </c>
      <c r="U806" s="7">
        <v>9.4</v>
      </c>
      <c r="V806" s="36">
        <v>383</v>
      </c>
      <c r="W806" s="7">
        <v>12</v>
      </c>
      <c r="X806" s="37">
        <f t="shared" si="79"/>
        <v>-3.472584856396864</v>
      </c>
    </row>
    <row r="807" spans="1:24" x14ac:dyDescent="0.65">
      <c r="A807" s="33" t="s">
        <v>1013</v>
      </c>
      <c r="B807" s="34">
        <v>0.88600000000000001</v>
      </c>
      <c r="C807" s="7">
        <v>5.8999999999999997E-2</v>
      </c>
      <c r="D807" s="34">
        <v>9.7500000000000003E-2</v>
      </c>
      <c r="E807" s="7">
        <v>6.1000000000000004E-3</v>
      </c>
      <c r="F807" s="34">
        <v>6.5799999999999997E-2</v>
      </c>
      <c r="G807" s="7">
        <v>1.9E-3</v>
      </c>
      <c r="H807" s="35">
        <v>638</v>
      </c>
      <c r="I807" s="7">
        <v>33</v>
      </c>
      <c r="J807" s="35">
        <v>598</v>
      </c>
      <c r="K807" s="7">
        <v>36</v>
      </c>
      <c r="L807" s="35">
        <v>784</v>
      </c>
      <c r="M807" s="7">
        <v>62</v>
      </c>
      <c r="N807" s="4">
        <f t="shared" si="75"/>
        <v>23.724489795918373</v>
      </c>
      <c r="O807" s="4">
        <f t="shared" si="76"/>
        <v>6.2695924764890236</v>
      </c>
      <c r="P807" s="8" t="str">
        <f t="shared" si="77"/>
        <v>discordant</v>
      </c>
      <c r="Q807" s="8" t="str">
        <f t="shared" si="78"/>
        <v>discordant</v>
      </c>
      <c r="R807" s="36">
        <v>587</v>
      </c>
      <c r="S807" s="7">
        <v>35</v>
      </c>
      <c r="T807" s="36">
        <v>594</v>
      </c>
      <c r="U807" s="7">
        <v>36</v>
      </c>
      <c r="V807" s="36">
        <v>558</v>
      </c>
      <c r="W807" s="7">
        <v>37</v>
      </c>
      <c r="X807" s="37">
        <f t="shared" si="79"/>
        <v>-6.4516129032258078</v>
      </c>
    </row>
    <row r="808" spans="1:24" x14ac:dyDescent="0.65">
      <c r="A808" s="33" t="s">
        <v>1014</v>
      </c>
      <c r="B808" s="34">
        <v>0.46200000000000002</v>
      </c>
      <c r="C808" s="7">
        <v>9.7999999999999997E-3</v>
      </c>
      <c r="D808" s="34">
        <v>6.1510000000000002E-2</v>
      </c>
      <c r="E808" s="7">
        <v>9.6000000000000002E-4</v>
      </c>
      <c r="F808" s="34">
        <v>5.4120000000000001E-2</v>
      </c>
      <c r="G808" s="7">
        <v>9.5E-4</v>
      </c>
      <c r="H808" s="35">
        <v>385.4</v>
      </c>
      <c r="I808" s="7">
        <v>6.8</v>
      </c>
      <c r="J808" s="35">
        <v>384.7</v>
      </c>
      <c r="K808" s="7">
        <v>5.8</v>
      </c>
      <c r="L808" s="35">
        <v>379</v>
      </c>
      <c r="M808" s="7">
        <v>42</v>
      </c>
      <c r="N808" s="4" t="str">
        <f t="shared" si="75"/>
        <v>NA</v>
      </c>
      <c r="O808" s="4">
        <f t="shared" si="76"/>
        <v>0.18162947586921518</v>
      </c>
      <c r="P808" s="8">
        <f t="shared" si="77"/>
        <v>384.7</v>
      </c>
      <c r="Q808" s="8">
        <f t="shared" si="78"/>
        <v>5.8</v>
      </c>
      <c r="R808" s="36">
        <v>375.7</v>
      </c>
      <c r="S808" s="7">
        <v>5.3</v>
      </c>
      <c r="T808" s="36">
        <v>384</v>
      </c>
      <c r="U808" s="7">
        <v>5.9</v>
      </c>
      <c r="V808" s="36">
        <v>319</v>
      </c>
      <c r="W808" s="7">
        <v>22</v>
      </c>
      <c r="X808" s="37">
        <f t="shared" si="79"/>
        <v>-20.376175548589345</v>
      </c>
    </row>
    <row r="809" spans="1:24" x14ac:dyDescent="0.65">
      <c r="A809" s="33" t="s">
        <v>1015</v>
      </c>
      <c r="B809" s="34">
        <v>0.39100000000000001</v>
      </c>
      <c r="C809" s="7">
        <v>1.0999999999999999E-2</v>
      </c>
      <c r="D809" s="34">
        <v>5.0599999999999999E-2</v>
      </c>
      <c r="E809" s="7">
        <v>1E-3</v>
      </c>
      <c r="F809" s="34">
        <v>5.6000000000000001E-2</v>
      </c>
      <c r="G809" s="7">
        <v>1.5E-3</v>
      </c>
      <c r="H809" s="35">
        <v>335</v>
      </c>
      <c r="I809" s="7">
        <v>8.3000000000000007</v>
      </c>
      <c r="J809" s="35">
        <v>318.39999999999998</v>
      </c>
      <c r="K809" s="7">
        <v>6.3</v>
      </c>
      <c r="L809" s="35">
        <v>454</v>
      </c>
      <c r="M809" s="7">
        <v>61</v>
      </c>
      <c r="N809" s="4" t="str">
        <f t="shared" si="75"/>
        <v>NA</v>
      </c>
      <c r="O809" s="4">
        <f t="shared" si="76"/>
        <v>4.9552238805970319</v>
      </c>
      <c r="P809" s="8">
        <f t="shared" si="77"/>
        <v>318.39999999999998</v>
      </c>
      <c r="Q809" s="8">
        <f t="shared" si="78"/>
        <v>6.3</v>
      </c>
      <c r="R809" s="36">
        <v>313.39999999999998</v>
      </c>
      <c r="S809" s="7">
        <v>5.7</v>
      </c>
      <c r="T809" s="36">
        <v>316.7</v>
      </c>
      <c r="U809" s="7">
        <v>6.3</v>
      </c>
      <c r="V809" s="36">
        <v>293</v>
      </c>
      <c r="W809" s="7">
        <v>16</v>
      </c>
      <c r="X809" s="37">
        <f t="shared" si="79"/>
        <v>-8.0887372013651913</v>
      </c>
    </row>
    <row r="810" spans="1:24" x14ac:dyDescent="0.65">
      <c r="A810" s="33" t="s">
        <v>1016</v>
      </c>
      <c r="B810" s="34">
        <v>0.63600000000000001</v>
      </c>
      <c r="C810" s="7">
        <v>0.02</v>
      </c>
      <c r="D810" s="34">
        <v>7.6899999999999996E-2</v>
      </c>
      <c r="E810" s="7">
        <v>2E-3</v>
      </c>
      <c r="F810" s="34">
        <v>6.0199999999999997E-2</v>
      </c>
      <c r="G810" s="7">
        <v>1.9E-3</v>
      </c>
      <c r="H810" s="35">
        <v>499</v>
      </c>
      <c r="I810" s="7">
        <v>12</v>
      </c>
      <c r="J810" s="35">
        <v>478</v>
      </c>
      <c r="K810" s="7">
        <v>12</v>
      </c>
      <c r="L810" s="35">
        <v>597</v>
      </c>
      <c r="M810" s="7">
        <v>67</v>
      </c>
      <c r="N810" s="4" t="str">
        <f t="shared" si="75"/>
        <v>NA</v>
      </c>
      <c r="O810" s="4">
        <f t="shared" si="76"/>
        <v>4.2084168336673287</v>
      </c>
      <c r="P810" s="8">
        <f t="shared" si="77"/>
        <v>478</v>
      </c>
      <c r="Q810" s="8">
        <f t="shared" si="78"/>
        <v>12</v>
      </c>
      <c r="R810" s="36">
        <v>469</v>
      </c>
      <c r="S810" s="7">
        <v>11</v>
      </c>
      <c r="T810" s="36">
        <v>475</v>
      </c>
      <c r="U810" s="7">
        <v>12</v>
      </c>
      <c r="V810" s="36">
        <v>449</v>
      </c>
      <c r="W810" s="7">
        <v>19</v>
      </c>
      <c r="X810" s="37">
        <f t="shared" si="79"/>
        <v>-5.790645879732736</v>
      </c>
    </row>
    <row r="811" spans="1:24" x14ac:dyDescent="0.65">
      <c r="A811" s="33" t="s">
        <v>1017</v>
      </c>
      <c r="B811" s="34">
        <v>3.64</v>
      </c>
      <c r="C811" s="7">
        <v>0.14000000000000001</v>
      </c>
      <c r="D811" s="34">
        <v>0.21959999999999999</v>
      </c>
      <c r="E811" s="7">
        <v>6.3E-3</v>
      </c>
      <c r="F811" s="34">
        <v>0.1197</v>
      </c>
      <c r="G811" s="7">
        <v>2.5000000000000001E-3</v>
      </c>
      <c r="H811" s="35">
        <v>1552</v>
      </c>
      <c r="I811" s="7">
        <v>30</v>
      </c>
      <c r="J811" s="35">
        <v>1279</v>
      </c>
      <c r="K811" s="7">
        <v>33</v>
      </c>
      <c r="L811" s="35">
        <v>1945</v>
      </c>
      <c r="M811" s="7">
        <v>37</v>
      </c>
      <c r="N811" s="4">
        <f t="shared" si="75"/>
        <v>34.241645244215945</v>
      </c>
      <c r="O811" s="4">
        <f t="shared" si="76"/>
        <v>17.590206185567013</v>
      </c>
      <c r="P811" s="8" t="str">
        <f t="shared" si="77"/>
        <v>discordant</v>
      </c>
      <c r="Q811" s="8" t="str">
        <f t="shared" si="78"/>
        <v>discordant</v>
      </c>
      <c r="R811" s="36">
        <v>1246</v>
      </c>
      <c r="S811" s="7">
        <v>34</v>
      </c>
      <c r="T811" s="36">
        <v>1227</v>
      </c>
      <c r="U811" s="7">
        <v>34</v>
      </c>
      <c r="V811" s="36">
        <v>1279</v>
      </c>
      <c r="W811" s="7">
        <v>33</v>
      </c>
      <c r="X811" s="37">
        <f t="shared" si="79"/>
        <v>4.0656763096168902</v>
      </c>
    </row>
    <row r="812" spans="1:24" x14ac:dyDescent="0.65">
      <c r="A812" s="33" t="s">
        <v>1018</v>
      </c>
      <c r="B812" s="34">
        <v>1.1080000000000001</v>
      </c>
      <c r="C812" s="7">
        <v>3.1E-2</v>
      </c>
      <c r="D812" s="34">
        <v>0.1225</v>
      </c>
      <c r="E812" s="7">
        <v>3.8E-3</v>
      </c>
      <c r="F812" s="34">
        <v>6.5600000000000006E-2</v>
      </c>
      <c r="G812" s="7">
        <v>1.2999999999999999E-3</v>
      </c>
      <c r="H812" s="35">
        <v>756</v>
      </c>
      <c r="I812" s="7">
        <v>15</v>
      </c>
      <c r="J812" s="35">
        <v>745</v>
      </c>
      <c r="K812" s="7">
        <v>22</v>
      </c>
      <c r="L812" s="35">
        <v>787</v>
      </c>
      <c r="M812" s="7">
        <v>41</v>
      </c>
      <c r="N812" s="4">
        <f t="shared" si="75"/>
        <v>5.3367217280813151</v>
      </c>
      <c r="O812" s="4">
        <f t="shared" si="76"/>
        <v>1.4550264550264558</v>
      </c>
      <c r="P812" s="8">
        <f t="shared" si="77"/>
        <v>745</v>
      </c>
      <c r="Q812" s="8">
        <f t="shared" si="78"/>
        <v>22</v>
      </c>
      <c r="R812" s="36">
        <v>729</v>
      </c>
      <c r="S812" s="7">
        <v>20</v>
      </c>
      <c r="T812" s="36">
        <v>742</v>
      </c>
      <c r="U812" s="7">
        <v>23</v>
      </c>
      <c r="V812" s="36">
        <v>697</v>
      </c>
      <c r="W812" s="7">
        <v>23</v>
      </c>
      <c r="X812" s="37">
        <f t="shared" si="79"/>
        <v>-6.4562410329985624</v>
      </c>
    </row>
    <row r="813" spans="1:24" x14ac:dyDescent="0.65">
      <c r="A813" s="33" t="s">
        <v>1019</v>
      </c>
      <c r="B813" s="34">
        <v>5.72</v>
      </c>
      <c r="C813" s="7">
        <v>0.18</v>
      </c>
      <c r="D813" s="34">
        <v>0.34799999999999998</v>
      </c>
      <c r="E813" s="7">
        <v>8.3999999999999995E-3</v>
      </c>
      <c r="F813" s="34">
        <v>0.1187</v>
      </c>
      <c r="G813" s="7">
        <v>2.8999999999999998E-3</v>
      </c>
      <c r="H813" s="35">
        <v>1931</v>
      </c>
      <c r="I813" s="7">
        <v>27</v>
      </c>
      <c r="J813" s="35">
        <v>1924</v>
      </c>
      <c r="K813" s="7">
        <v>40</v>
      </c>
      <c r="L813" s="35">
        <v>1946</v>
      </c>
      <c r="M813" s="7">
        <v>50</v>
      </c>
      <c r="N813" s="4">
        <f t="shared" si="75"/>
        <v>1.1305241521068865</v>
      </c>
      <c r="O813" s="4">
        <f t="shared" si="76"/>
        <v>0.36250647332988706</v>
      </c>
      <c r="P813" s="8">
        <f t="shared" si="77"/>
        <v>1946</v>
      </c>
      <c r="Q813" s="8">
        <f t="shared" si="78"/>
        <v>50</v>
      </c>
      <c r="R813" s="36">
        <v>1895</v>
      </c>
      <c r="S813" s="7">
        <v>28</v>
      </c>
      <c r="T813" s="36">
        <v>1916</v>
      </c>
      <c r="U813" s="7">
        <v>42</v>
      </c>
      <c r="V813" s="36">
        <v>1879</v>
      </c>
      <c r="W813" s="7">
        <v>35</v>
      </c>
      <c r="X813" s="37">
        <f t="shared" si="79"/>
        <v>-1.9691325172964298</v>
      </c>
    </row>
    <row r="814" spans="1:24" x14ac:dyDescent="0.65">
      <c r="A814" s="33" t="s">
        <v>1020</v>
      </c>
      <c r="B814" s="34">
        <v>0.68799999999999994</v>
      </c>
      <c r="C814" s="7">
        <v>1.7999999999999999E-2</v>
      </c>
      <c r="D814" s="34">
        <v>8.5599999999999996E-2</v>
      </c>
      <c r="E814" s="7">
        <v>1.8E-3</v>
      </c>
      <c r="F814" s="34">
        <v>5.8000000000000003E-2</v>
      </c>
      <c r="G814" s="7">
        <v>1.2999999999999999E-3</v>
      </c>
      <c r="H814" s="35">
        <v>531</v>
      </c>
      <c r="I814" s="7">
        <v>11</v>
      </c>
      <c r="J814" s="35">
        <v>529</v>
      </c>
      <c r="K814" s="7">
        <v>11</v>
      </c>
      <c r="L814" s="35">
        <v>521</v>
      </c>
      <c r="M814" s="7">
        <v>48</v>
      </c>
      <c r="N814" s="4">
        <f t="shared" si="75"/>
        <v>-1.5355086372360915</v>
      </c>
      <c r="O814" s="4">
        <f t="shared" si="76"/>
        <v>0.37664783427494797</v>
      </c>
      <c r="P814" s="8">
        <f t="shared" si="77"/>
        <v>529</v>
      </c>
      <c r="Q814" s="8">
        <f t="shared" si="78"/>
        <v>11</v>
      </c>
      <c r="R814" s="36">
        <v>515.1</v>
      </c>
      <c r="S814" s="7">
        <v>9.9</v>
      </c>
      <c r="T814" s="36">
        <v>528</v>
      </c>
      <c r="U814" s="7">
        <v>11</v>
      </c>
      <c r="V814" s="36">
        <v>460</v>
      </c>
      <c r="W814" s="7">
        <v>25</v>
      </c>
      <c r="X814" s="37">
        <f t="shared" si="79"/>
        <v>-14.782608695652172</v>
      </c>
    </row>
    <row r="815" spans="1:24" x14ac:dyDescent="0.65">
      <c r="A815" s="33" t="s">
        <v>1021</v>
      </c>
      <c r="B815" s="34">
        <v>1.6419999999999999</v>
      </c>
      <c r="C815" s="7">
        <v>6.4000000000000001E-2</v>
      </c>
      <c r="D815" s="34">
        <v>0.16009999999999999</v>
      </c>
      <c r="E815" s="7">
        <v>5.7999999999999996E-3</v>
      </c>
      <c r="F815" s="34">
        <v>7.5300000000000006E-2</v>
      </c>
      <c r="G815" s="7">
        <v>2.8E-3</v>
      </c>
      <c r="H815" s="35">
        <v>988</v>
      </c>
      <c r="I815" s="7">
        <v>26</v>
      </c>
      <c r="J815" s="35">
        <v>956</v>
      </c>
      <c r="K815" s="7">
        <v>32</v>
      </c>
      <c r="L815" s="35">
        <v>1054</v>
      </c>
      <c r="M815" s="7">
        <v>77</v>
      </c>
      <c r="N815" s="4">
        <f t="shared" si="75"/>
        <v>9.2979127134724848</v>
      </c>
      <c r="O815" s="4">
        <f t="shared" si="76"/>
        <v>3.2388663967611393</v>
      </c>
      <c r="P815" s="8">
        <f t="shared" si="77"/>
        <v>956</v>
      </c>
      <c r="Q815" s="8">
        <f t="shared" si="78"/>
        <v>32</v>
      </c>
      <c r="R815" s="36">
        <v>920</v>
      </c>
      <c r="S815" s="7">
        <v>26</v>
      </c>
      <c r="T815" s="36">
        <v>948</v>
      </c>
      <c r="U815" s="7">
        <v>33</v>
      </c>
      <c r="V815" s="36">
        <v>853</v>
      </c>
      <c r="W815" s="7">
        <v>42</v>
      </c>
      <c r="X815" s="37">
        <f t="shared" si="79"/>
        <v>-11.13716295427902</v>
      </c>
    </row>
    <row r="816" spans="1:24" x14ac:dyDescent="0.65">
      <c r="A816" s="33" t="s">
        <v>1022</v>
      </c>
      <c r="B816" s="34">
        <v>0.76800000000000002</v>
      </c>
      <c r="C816" s="7">
        <v>4.9000000000000002E-2</v>
      </c>
      <c r="D816" s="34">
        <v>9.4200000000000006E-2</v>
      </c>
      <c r="E816" s="7">
        <v>3.3999999999999998E-3</v>
      </c>
      <c r="F816" s="34">
        <v>5.9299999999999999E-2</v>
      </c>
      <c r="G816" s="7">
        <v>3.8E-3</v>
      </c>
      <c r="H816" s="35">
        <v>573</v>
      </c>
      <c r="I816" s="7">
        <v>29</v>
      </c>
      <c r="J816" s="35">
        <v>580</v>
      </c>
      <c r="K816" s="7">
        <v>20</v>
      </c>
      <c r="L816" s="35">
        <v>520</v>
      </c>
      <c r="M816" s="7">
        <v>130</v>
      </c>
      <c r="N816" s="4">
        <f t="shared" si="75"/>
        <v>-11.538461538461533</v>
      </c>
      <c r="O816" s="4">
        <f t="shared" si="76"/>
        <v>-1.2216404886561918</v>
      </c>
      <c r="P816" s="8" t="str">
        <f t="shared" si="77"/>
        <v>discordant</v>
      </c>
      <c r="Q816" s="8" t="str">
        <f t="shared" si="78"/>
        <v>discordant</v>
      </c>
      <c r="R816" s="36">
        <v>564</v>
      </c>
      <c r="S816" s="7">
        <v>20</v>
      </c>
      <c r="T816" s="36">
        <v>579</v>
      </c>
      <c r="U816" s="7">
        <v>21</v>
      </c>
      <c r="V816" s="36">
        <v>504</v>
      </c>
      <c r="W816" s="7">
        <v>38</v>
      </c>
      <c r="X816" s="37">
        <f t="shared" si="79"/>
        <v>-14.88095238095238</v>
      </c>
    </row>
    <row r="817" spans="1:24" x14ac:dyDescent="0.65">
      <c r="A817" s="33" t="s">
        <v>1023</v>
      </c>
      <c r="B817" s="34">
        <v>0.76800000000000002</v>
      </c>
      <c r="C817" s="7">
        <v>1.9E-2</v>
      </c>
      <c r="D817" s="34">
        <v>9.1300000000000006E-2</v>
      </c>
      <c r="E817" s="7">
        <v>1.1999999999999999E-3</v>
      </c>
      <c r="F817" s="34">
        <v>6.0699999999999997E-2</v>
      </c>
      <c r="G817" s="7">
        <v>1.4E-3</v>
      </c>
      <c r="H817" s="35">
        <v>578</v>
      </c>
      <c r="I817" s="7">
        <v>11</v>
      </c>
      <c r="J817" s="35">
        <v>562.9</v>
      </c>
      <c r="K817" s="7">
        <v>7.2</v>
      </c>
      <c r="L817" s="35">
        <v>619</v>
      </c>
      <c r="M817" s="7">
        <v>48</v>
      </c>
      <c r="N817" s="4">
        <f t="shared" si="75"/>
        <v>9.0630048465266526</v>
      </c>
      <c r="O817" s="4">
        <f t="shared" si="76"/>
        <v>2.612456747404849</v>
      </c>
      <c r="P817" s="8">
        <f t="shared" si="77"/>
        <v>562.9</v>
      </c>
      <c r="Q817" s="8">
        <f t="shared" si="78"/>
        <v>7.2</v>
      </c>
      <c r="R817" s="36">
        <v>555.6</v>
      </c>
      <c r="S817" s="7">
        <v>8.6</v>
      </c>
      <c r="T817" s="36">
        <v>560.9</v>
      </c>
      <c r="U817" s="7">
        <v>7.4</v>
      </c>
      <c r="V817" s="36">
        <v>529</v>
      </c>
      <c r="W817" s="7">
        <v>19</v>
      </c>
      <c r="X817" s="37">
        <f t="shared" si="79"/>
        <v>-6.0302457466918753</v>
      </c>
    </row>
    <row r="818" spans="1:24" x14ac:dyDescent="0.65">
      <c r="A818" s="33" t="s">
        <v>1024</v>
      </c>
      <c r="B818" s="34">
        <v>11.7</v>
      </c>
      <c r="C818" s="7">
        <v>0.26</v>
      </c>
      <c r="D818" s="34">
        <v>0.4854</v>
      </c>
      <c r="E818" s="7">
        <v>7.7999999999999996E-3</v>
      </c>
      <c r="F818" s="34">
        <v>0.17419999999999999</v>
      </c>
      <c r="G818" s="7">
        <v>2.8999999999999998E-3</v>
      </c>
      <c r="H818" s="35">
        <v>2578</v>
      </c>
      <c r="I818" s="7">
        <v>21</v>
      </c>
      <c r="J818" s="35">
        <v>2550</v>
      </c>
      <c r="K818" s="7">
        <v>34</v>
      </c>
      <c r="L818" s="35">
        <v>2601</v>
      </c>
      <c r="M818" s="7">
        <v>26</v>
      </c>
      <c r="N818" s="4">
        <f t="shared" si="75"/>
        <v>1.9607843137254832</v>
      </c>
      <c r="O818" s="4">
        <f t="shared" si="76"/>
        <v>1.0861132660977546</v>
      </c>
      <c r="P818" s="8">
        <f t="shared" si="77"/>
        <v>2601</v>
      </c>
      <c r="Q818" s="8">
        <f t="shared" si="78"/>
        <v>26</v>
      </c>
      <c r="R818" s="36">
        <v>2529</v>
      </c>
      <c r="S818" s="7">
        <v>31</v>
      </c>
      <c r="T818" s="36">
        <v>2532</v>
      </c>
      <c r="U818" s="7">
        <v>39</v>
      </c>
      <c r="V818" s="36">
        <v>2524</v>
      </c>
      <c r="W818" s="7">
        <v>29</v>
      </c>
      <c r="X818" s="37">
        <f t="shared" si="79"/>
        <v>-0.31695721077655037</v>
      </c>
    </row>
    <row r="819" spans="1:24" x14ac:dyDescent="0.65">
      <c r="A819" s="33" t="s">
        <v>1025</v>
      </c>
      <c r="B819" s="34">
        <v>1.7470000000000001</v>
      </c>
      <c r="C819" s="7">
        <v>7.2999999999999995E-2</v>
      </c>
      <c r="D819" s="34">
        <v>0.16220000000000001</v>
      </c>
      <c r="E819" s="7">
        <v>7.3000000000000001E-3</v>
      </c>
      <c r="F819" s="34">
        <v>7.8799999999999995E-2</v>
      </c>
      <c r="G819" s="7">
        <v>3.0000000000000001E-3</v>
      </c>
      <c r="H819" s="35">
        <v>1024</v>
      </c>
      <c r="I819" s="7">
        <v>27</v>
      </c>
      <c r="J819" s="35">
        <v>968</v>
      </c>
      <c r="K819" s="7">
        <v>40</v>
      </c>
      <c r="L819" s="35">
        <v>1157</v>
      </c>
      <c r="M819" s="7">
        <v>74</v>
      </c>
      <c r="N819" s="4">
        <f t="shared" si="75"/>
        <v>16.335350043215215</v>
      </c>
      <c r="O819" s="4">
        <f t="shared" si="76"/>
        <v>5.46875</v>
      </c>
      <c r="P819" s="8">
        <f t="shared" si="77"/>
        <v>968</v>
      </c>
      <c r="Q819" s="8">
        <f t="shared" si="78"/>
        <v>40</v>
      </c>
      <c r="R819" s="36">
        <v>950</v>
      </c>
      <c r="S819" s="7">
        <v>34</v>
      </c>
      <c r="T819" s="36">
        <v>959</v>
      </c>
      <c r="U819" s="7">
        <v>42</v>
      </c>
      <c r="V819" s="36">
        <v>934</v>
      </c>
      <c r="W819" s="7">
        <v>26</v>
      </c>
      <c r="X819" s="37">
        <f t="shared" si="79"/>
        <v>-2.6766595289079191</v>
      </c>
    </row>
    <row r="820" spans="1:24" x14ac:dyDescent="0.65">
      <c r="A820" s="33" t="s">
        <v>1026</v>
      </c>
      <c r="B820" s="34">
        <v>0.55300000000000005</v>
      </c>
      <c r="C820" s="7">
        <v>5.8999999999999997E-2</v>
      </c>
      <c r="D820" s="34">
        <v>6.1400000000000003E-2</v>
      </c>
      <c r="E820" s="7">
        <v>1.8E-3</v>
      </c>
      <c r="F820" s="34">
        <v>6.2899999999999998E-2</v>
      </c>
      <c r="G820" s="7">
        <v>5.1000000000000004E-3</v>
      </c>
      <c r="H820" s="35">
        <v>439</v>
      </c>
      <c r="I820" s="7">
        <v>35</v>
      </c>
      <c r="J820" s="35">
        <v>384</v>
      </c>
      <c r="K820" s="7">
        <v>11</v>
      </c>
      <c r="L820" s="35">
        <v>650</v>
      </c>
      <c r="M820" s="7">
        <v>150</v>
      </c>
      <c r="N820" s="4" t="str">
        <f t="shared" si="75"/>
        <v>NA</v>
      </c>
      <c r="O820" s="4">
        <f t="shared" si="76"/>
        <v>12.52847380410023</v>
      </c>
      <c r="P820" s="8">
        <f t="shared" si="77"/>
        <v>384</v>
      </c>
      <c r="Q820" s="8">
        <f t="shared" si="78"/>
        <v>11</v>
      </c>
      <c r="R820" s="36">
        <v>373</v>
      </c>
      <c r="S820" s="7">
        <v>11</v>
      </c>
      <c r="T820" s="36">
        <v>378</v>
      </c>
      <c r="U820" s="7">
        <v>11</v>
      </c>
      <c r="V820" s="36">
        <v>357</v>
      </c>
      <c r="W820" s="7">
        <v>21</v>
      </c>
      <c r="X820" s="37">
        <f t="shared" si="79"/>
        <v>-5.8823529411764639</v>
      </c>
    </row>
    <row r="821" spans="1:24" x14ac:dyDescent="0.65">
      <c r="A821" s="33" t="s">
        <v>1027</v>
      </c>
      <c r="B821" s="34">
        <v>1.095</v>
      </c>
      <c r="C821" s="7">
        <v>6.2E-2</v>
      </c>
      <c r="D821" s="34">
        <v>0.1181</v>
      </c>
      <c r="E821" s="7">
        <v>4.4000000000000003E-3</v>
      </c>
      <c r="F821" s="34">
        <v>6.6900000000000001E-2</v>
      </c>
      <c r="G821" s="7">
        <v>2.2000000000000001E-3</v>
      </c>
      <c r="H821" s="35">
        <v>752</v>
      </c>
      <c r="I821" s="7">
        <v>31</v>
      </c>
      <c r="J821" s="35">
        <v>719</v>
      </c>
      <c r="K821" s="7">
        <v>25</v>
      </c>
      <c r="L821" s="35">
        <v>815</v>
      </c>
      <c r="M821" s="7">
        <v>69</v>
      </c>
      <c r="N821" s="4">
        <f t="shared" si="75"/>
        <v>11.779141104294482</v>
      </c>
      <c r="O821" s="4">
        <f t="shared" si="76"/>
        <v>4.3882978723404307</v>
      </c>
      <c r="P821" s="8">
        <f t="shared" si="77"/>
        <v>719</v>
      </c>
      <c r="Q821" s="8">
        <f t="shared" si="78"/>
        <v>25</v>
      </c>
      <c r="R821" s="36">
        <v>703</v>
      </c>
      <c r="S821" s="7">
        <v>25</v>
      </c>
      <c r="T821" s="36">
        <v>714</v>
      </c>
      <c r="U821" s="7">
        <v>25</v>
      </c>
      <c r="V821" s="36">
        <v>665</v>
      </c>
      <c r="W821" s="7">
        <v>35</v>
      </c>
      <c r="X821" s="37">
        <f t="shared" si="79"/>
        <v>-7.3684210526315752</v>
      </c>
    </row>
    <row r="822" spans="1:24" x14ac:dyDescent="0.65">
      <c r="A822" s="33" t="s">
        <v>1028</v>
      </c>
      <c r="B822" s="34">
        <v>0.68300000000000005</v>
      </c>
      <c r="C822" s="7">
        <v>2.9000000000000001E-2</v>
      </c>
      <c r="D822" s="34">
        <v>8.2600000000000007E-2</v>
      </c>
      <c r="E822" s="7">
        <v>3.2000000000000002E-3</v>
      </c>
      <c r="F822" s="34">
        <v>5.9900000000000002E-2</v>
      </c>
      <c r="G822" s="7">
        <v>1.4E-3</v>
      </c>
      <c r="H822" s="35">
        <v>527</v>
      </c>
      <c r="I822" s="7">
        <v>18</v>
      </c>
      <c r="J822" s="35">
        <v>511</v>
      </c>
      <c r="K822" s="7">
        <v>19</v>
      </c>
      <c r="L822" s="35">
        <v>588</v>
      </c>
      <c r="M822" s="7">
        <v>50</v>
      </c>
      <c r="N822" s="4">
        <f t="shared" si="75"/>
        <v>13.095238095238102</v>
      </c>
      <c r="O822" s="4">
        <f t="shared" si="76"/>
        <v>3.0360531309297869</v>
      </c>
      <c r="P822" s="8">
        <f t="shared" si="77"/>
        <v>511</v>
      </c>
      <c r="Q822" s="8">
        <f t="shared" si="78"/>
        <v>19</v>
      </c>
      <c r="R822" s="36">
        <v>501</v>
      </c>
      <c r="S822" s="7">
        <v>18</v>
      </c>
      <c r="T822" s="36">
        <v>509</v>
      </c>
      <c r="U822" s="7">
        <v>19</v>
      </c>
      <c r="V822" s="36">
        <v>473</v>
      </c>
      <c r="W822" s="7">
        <v>24</v>
      </c>
      <c r="X822" s="37">
        <f t="shared" si="79"/>
        <v>-7.6109936575052899</v>
      </c>
    </row>
    <row r="823" spans="1:24" x14ac:dyDescent="0.65">
      <c r="A823" s="33" t="s">
        <v>1029</v>
      </c>
      <c r="B823" s="34">
        <v>0.84899999999999998</v>
      </c>
      <c r="C823" s="7">
        <v>4.7E-2</v>
      </c>
      <c r="D823" s="34">
        <v>9.8100000000000007E-2</v>
      </c>
      <c r="E823" s="7">
        <v>2.3999999999999998E-3</v>
      </c>
      <c r="F823" s="34">
        <v>6.3899999999999998E-2</v>
      </c>
      <c r="G823" s="7">
        <v>3.3999999999999998E-3</v>
      </c>
      <c r="H823" s="35">
        <v>626</v>
      </c>
      <c r="I823" s="7">
        <v>27</v>
      </c>
      <c r="J823" s="35">
        <v>603</v>
      </c>
      <c r="K823" s="7">
        <v>14</v>
      </c>
      <c r="L823" s="35">
        <v>690</v>
      </c>
      <c r="M823" s="7">
        <v>110</v>
      </c>
      <c r="N823" s="4">
        <f t="shared" si="75"/>
        <v>12.608695652173907</v>
      </c>
      <c r="O823" s="4">
        <f t="shared" si="76"/>
        <v>3.674121405750796</v>
      </c>
      <c r="P823" s="8">
        <f t="shared" si="77"/>
        <v>603</v>
      </c>
      <c r="Q823" s="8">
        <f t="shared" si="78"/>
        <v>14</v>
      </c>
      <c r="R823" s="36">
        <v>586</v>
      </c>
      <c r="S823" s="7">
        <v>14</v>
      </c>
      <c r="T823" s="36">
        <v>599</v>
      </c>
      <c r="U823" s="7">
        <v>14</v>
      </c>
      <c r="V823" s="36">
        <v>537</v>
      </c>
      <c r="W823" s="7">
        <v>33</v>
      </c>
      <c r="X823" s="37">
        <f t="shared" si="79"/>
        <v>-11.545623836126623</v>
      </c>
    </row>
    <row r="824" spans="1:24" x14ac:dyDescent="0.65">
      <c r="A824" s="33" t="s">
        <v>1030</v>
      </c>
      <c r="B824" s="34">
        <v>1.8089999999999999</v>
      </c>
      <c r="C824" s="7">
        <v>0.08</v>
      </c>
      <c r="D824" s="34">
        <v>0.16650000000000001</v>
      </c>
      <c r="E824" s="7">
        <v>2.5999999999999999E-3</v>
      </c>
      <c r="F824" s="34">
        <v>7.85E-2</v>
      </c>
      <c r="G824" s="7">
        <v>3.5000000000000001E-3</v>
      </c>
      <c r="H824" s="35">
        <v>1044</v>
      </c>
      <c r="I824" s="7">
        <v>29</v>
      </c>
      <c r="J824" s="35">
        <v>993</v>
      </c>
      <c r="K824" s="7">
        <v>14</v>
      </c>
      <c r="L824" s="35">
        <v>1126</v>
      </c>
      <c r="M824" s="7">
        <v>90</v>
      </c>
      <c r="N824" s="4">
        <f t="shared" si="75"/>
        <v>11.811722912966246</v>
      </c>
      <c r="O824" s="4">
        <f t="shared" si="76"/>
        <v>4.8850574712643748</v>
      </c>
      <c r="P824" s="8">
        <f t="shared" si="77"/>
        <v>993</v>
      </c>
      <c r="Q824" s="8">
        <f t="shared" si="78"/>
        <v>14</v>
      </c>
      <c r="R824" s="36">
        <v>970</v>
      </c>
      <c r="S824" s="7">
        <v>19</v>
      </c>
      <c r="T824" s="36">
        <v>987</v>
      </c>
      <c r="U824" s="7">
        <v>17</v>
      </c>
      <c r="V824" s="36">
        <v>949</v>
      </c>
      <c r="W824" s="7">
        <v>32</v>
      </c>
      <c r="X824" s="37">
        <f t="shared" si="79"/>
        <v>-4.0042149631190682</v>
      </c>
    </row>
    <row r="825" spans="1:24" x14ac:dyDescent="0.65">
      <c r="A825" s="33" t="s">
        <v>1031</v>
      </c>
      <c r="B825" s="34">
        <v>1.627</v>
      </c>
      <c r="C825" s="7">
        <v>4.2000000000000003E-2</v>
      </c>
      <c r="D825" s="34">
        <v>0.16320000000000001</v>
      </c>
      <c r="E825" s="7">
        <v>2.5999999999999999E-3</v>
      </c>
      <c r="F825" s="34">
        <v>7.22E-2</v>
      </c>
      <c r="G825" s="7">
        <v>1.9E-3</v>
      </c>
      <c r="H825" s="35">
        <v>979</v>
      </c>
      <c r="I825" s="7">
        <v>16</v>
      </c>
      <c r="J825" s="35">
        <v>975</v>
      </c>
      <c r="K825" s="7">
        <v>15</v>
      </c>
      <c r="L825" s="35">
        <v>979</v>
      </c>
      <c r="M825" s="7">
        <v>54</v>
      </c>
      <c r="N825" s="4">
        <f t="shared" si="75"/>
        <v>0.40858018386107631</v>
      </c>
      <c r="O825" s="4">
        <f t="shared" si="76"/>
        <v>0.40858018386107631</v>
      </c>
      <c r="P825" s="8">
        <f t="shared" si="77"/>
        <v>975</v>
      </c>
      <c r="Q825" s="8">
        <f t="shared" si="78"/>
        <v>15</v>
      </c>
      <c r="R825" s="36">
        <v>948</v>
      </c>
      <c r="S825" s="7">
        <v>14</v>
      </c>
      <c r="T825" s="36">
        <v>971</v>
      </c>
      <c r="U825" s="7">
        <v>15</v>
      </c>
      <c r="V825" s="36">
        <v>889</v>
      </c>
      <c r="W825" s="7">
        <v>30</v>
      </c>
      <c r="X825" s="37">
        <f t="shared" si="79"/>
        <v>-9.2238470191226156</v>
      </c>
    </row>
    <row r="826" spans="1:24" x14ac:dyDescent="0.65">
      <c r="A826" s="33" t="s">
        <v>1032</v>
      </c>
      <c r="B826" s="34">
        <v>0.378</v>
      </c>
      <c r="C826" s="7">
        <v>1.2999999999999999E-2</v>
      </c>
      <c r="D826" s="34">
        <v>5.2200000000000003E-2</v>
      </c>
      <c r="E826" s="7">
        <v>1.5E-3</v>
      </c>
      <c r="F826" s="34">
        <v>5.2900000000000003E-2</v>
      </c>
      <c r="G826" s="7">
        <v>1.5E-3</v>
      </c>
      <c r="H826" s="35">
        <v>324.7</v>
      </c>
      <c r="I826" s="7">
        <v>9.5</v>
      </c>
      <c r="J826" s="35">
        <v>327.7</v>
      </c>
      <c r="K826" s="7">
        <v>9</v>
      </c>
      <c r="L826" s="35">
        <v>312</v>
      </c>
      <c r="M826" s="7">
        <v>62</v>
      </c>
      <c r="N826" s="4" t="str">
        <f t="shared" si="75"/>
        <v>NA</v>
      </c>
      <c r="O826" s="4">
        <f t="shared" si="76"/>
        <v>-0.92392978133662496</v>
      </c>
      <c r="P826" s="8">
        <f t="shared" si="77"/>
        <v>327.7</v>
      </c>
      <c r="Q826" s="8">
        <f t="shared" si="78"/>
        <v>9</v>
      </c>
      <c r="R826" s="36">
        <v>319</v>
      </c>
      <c r="S826" s="7">
        <v>8.5</v>
      </c>
      <c r="T826" s="36">
        <v>325.3</v>
      </c>
      <c r="U826" s="7">
        <v>8.4</v>
      </c>
      <c r="V826" s="36">
        <v>272</v>
      </c>
      <c r="W826" s="7">
        <v>28</v>
      </c>
      <c r="X826" s="37">
        <f t="shared" si="79"/>
        <v>-19.595588235294116</v>
      </c>
    </row>
    <row r="827" spans="1:24" x14ac:dyDescent="0.65">
      <c r="A827" s="33" t="s">
        <v>1033</v>
      </c>
      <c r="B827" s="34">
        <v>0.83499999999999996</v>
      </c>
      <c r="C827" s="7">
        <v>0.04</v>
      </c>
      <c r="D827" s="34">
        <v>9.7600000000000006E-2</v>
      </c>
      <c r="E827" s="7">
        <v>1.8E-3</v>
      </c>
      <c r="F827" s="34">
        <v>6.25E-2</v>
      </c>
      <c r="G827" s="7">
        <v>2.8999999999999998E-3</v>
      </c>
      <c r="H827" s="35">
        <v>618</v>
      </c>
      <c r="I827" s="7">
        <v>24</v>
      </c>
      <c r="J827" s="35">
        <v>600</v>
      </c>
      <c r="K827" s="7">
        <v>11</v>
      </c>
      <c r="L827" s="35">
        <v>652</v>
      </c>
      <c r="M827" s="7">
        <v>99</v>
      </c>
      <c r="N827" s="4">
        <f t="shared" si="75"/>
        <v>7.9754601226993884</v>
      </c>
      <c r="O827" s="4">
        <f t="shared" si="76"/>
        <v>2.9126213592232943</v>
      </c>
      <c r="P827" s="8">
        <f t="shared" si="77"/>
        <v>600</v>
      </c>
      <c r="Q827" s="8">
        <f t="shared" si="78"/>
        <v>11</v>
      </c>
      <c r="R827" s="36">
        <v>577</v>
      </c>
      <c r="S827" s="7">
        <v>13</v>
      </c>
      <c r="T827" s="36">
        <v>597</v>
      </c>
      <c r="U827" s="7">
        <v>11</v>
      </c>
      <c r="V827" s="36">
        <v>494</v>
      </c>
      <c r="W827" s="7">
        <v>47</v>
      </c>
      <c r="X827" s="37">
        <f t="shared" si="79"/>
        <v>-20.850202429149803</v>
      </c>
    </row>
    <row r="828" spans="1:24" x14ac:dyDescent="0.65">
      <c r="A828" s="33" t="s">
        <v>1034</v>
      </c>
      <c r="B828" s="34">
        <v>0.73899999999999999</v>
      </c>
      <c r="C828" s="7">
        <v>2.8000000000000001E-2</v>
      </c>
      <c r="D828" s="34">
        <v>9.1300000000000006E-2</v>
      </c>
      <c r="E828" s="7">
        <v>2.7000000000000001E-3</v>
      </c>
      <c r="F828" s="34">
        <v>5.8799999999999998E-2</v>
      </c>
      <c r="G828" s="7">
        <v>2.2000000000000001E-3</v>
      </c>
      <c r="H828" s="35">
        <v>560</v>
      </c>
      <c r="I828" s="7">
        <v>16</v>
      </c>
      <c r="J828" s="35">
        <v>563</v>
      </c>
      <c r="K828" s="7">
        <v>16</v>
      </c>
      <c r="L828" s="35">
        <v>555</v>
      </c>
      <c r="M828" s="7">
        <v>78</v>
      </c>
      <c r="N828" s="4">
        <f t="shared" si="75"/>
        <v>-1.4414414414414409</v>
      </c>
      <c r="O828" s="4">
        <f t="shared" si="76"/>
        <v>-0.5357142857142918</v>
      </c>
      <c r="P828" s="8">
        <f t="shared" si="77"/>
        <v>563</v>
      </c>
      <c r="Q828" s="8">
        <f t="shared" si="78"/>
        <v>16</v>
      </c>
      <c r="R828" s="36">
        <v>542</v>
      </c>
      <c r="S828" s="7">
        <v>15</v>
      </c>
      <c r="T828" s="36">
        <v>558</v>
      </c>
      <c r="U828" s="7">
        <v>15</v>
      </c>
      <c r="V828" s="36">
        <v>475</v>
      </c>
      <c r="W828" s="7">
        <v>45</v>
      </c>
      <c r="X828" s="37">
        <f t="shared" si="79"/>
        <v>-17.473684210526315</v>
      </c>
    </row>
    <row r="829" spans="1:24" x14ac:dyDescent="0.65">
      <c r="A829" s="33" t="s">
        <v>1035</v>
      </c>
      <c r="B829" s="34">
        <v>0.76700000000000002</v>
      </c>
      <c r="C829" s="7">
        <v>4.8000000000000001E-2</v>
      </c>
      <c r="D829" s="34">
        <v>9.4E-2</v>
      </c>
      <c r="E829" s="7">
        <v>1.8E-3</v>
      </c>
      <c r="F829" s="34">
        <v>5.91E-2</v>
      </c>
      <c r="G829" s="7">
        <v>3.5999999999999999E-3</v>
      </c>
      <c r="H829" s="35">
        <v>573</v>
      </c>
      <c r="I829" s="7">
        <v>28</v>
      </c>
      <c r="J829" s="35">
        <v>579</v>
      </c>
      <c r="K829" s="7">
        <v>11</v>
      </c>
      <c r="L829" s="35">
        <v>540</v>
      </c>
      <c r="M829" s="7">
        <v>140</v>
      </c>
      <c r="N829" s="4">
        <f t="shared" si="75"/>
        <v>-7.2222222222222285</v>
      </c>
      <c r="O829" s="4">
        <f t="shared" si="76"/>
        <v>-1.0471204188481664</v>
      </c>
      <c r="P829" s="8" t="str">
        <f t="shared" si="77"/>
        <v>discordant</v>
      </c>
      <c r="Q829" s="8" t="str">
        <f t="shared" si="78"/>
        <v>discordant</v>
      </c>
      <c r="R829" s="36">
        <v>566</v>
      </c>
      <c r="S829" s="7">
        <v>13</v>
      </c>
      <c r="T829" s="36">
        <v>578</v>
      </c>
      <c r="U829" s="7">
        <v>11</v>
      </c>
      <c r="V829" s="36">
        <v>525</v>
      </c>
      <c r="W829" s="7">
        <v>32</v>
      </c>
      <c r="X829" s="37">
        <f t="shared" si="79"/>
        <v>-10.095238095238102</v>
      </c>
    </row>
    <row r="830" spans="1:24" x14ac:dyDescent="0.65">
      <c r="A830" s="33" t="s">
        <v>1036</v>
      </c>
      <c r="B830" s="34">
        <v>0.752</v>
      </c>
      <c r="C830" s="7">
        <v>2.5999999999999999E-2</v>
      </c>
      <c r="D830" s="34">
        <v>9.1700000000000004E-2</v>
      </c>
      <c r="E830" s="7">
        <v>1.8E-3</v>
      </c>
      <c r="F830" s="34">
        <v>5.9400000000000001E-2</v>
      </c>
      <c r="G830" s="7">
        <v>2.3E-3</v>
      </c>
      <c r="H830" s="35">
        <v>568</v>
      </c>
      <c r="I830" s="7">
        <v>15</v>
      </c>
      <c r="J830" s="35">
        <v>566</v>
      </c>
      <c r="K830" s="7">
        <v>11</v>
      </c>
      <c r="L830" s="35">
        <v>558</v>
      </c>
      <c r="M830" s="7">
        <v>84</v>
      </c>
      <c r="N830" s="4">
        <f t="shared" si="75"/>
        <v>-1.4336917562723954</v>
      </c>
      <c r="O830" s="4">
        <f t="shared" si="76"/>
        <v>0.35211267605633623</v>
      </c>
      <c r="P830" s="8">
        <f t="shared" si="77"/>
        <v>566</v>
      </c>
      <c r="Q830" s="8">
        <f t="shared" si="78"/>
        <v>11</v>
      </c>
      <c r="R830" s="36">
        <v>545</v>
      </c>
      <c r="S830" s="7">
        <v>10</v>
      </c>
      <c r="T830" s="36">
        <v>564</v>
      </c>
      <c r="U830" s="7">
        <v>11</v>
      </c>
      <c r="V830" s="36">
        <v>475</v>
      </c>
      <c r="W830" s="7">
        <v>36</v>
      </c>
      <c r="X830" s="37">
        <f t="shared" si="79"/>
        <v>-18.736842105263165</v>
      </c>
    </row>
    <row r="831" spans="1:24" x14ac:dyDescent="0.65">
      <c r="A831" s="33" t="s">
        <v>1037</v>
      </c>
      <c r="B831" s="34">
        <v>1.25</v>
      </c>
      <c r="C831" s="7">
        <v>0.21</v>
      </c>
      <c r="D831" s="34">
        <v>9.2399999999999996E-2</v>
      </c>
      <c r="E831" s="7">
        <v>2.8999999999999998E-3</v>
      </c>
      <c r="F831" s="34">
        <v>0.1</v>
      </c>
      <c r="G831" s="7">
        <v>1.6E-2</v>
      </c>
      <c r="H831" s="35">
        <v>778</v>
      </c>
      <c r="I831" s="7">
        <v>79</v>
      </c>
      <c r="J831" s="35">
        <v>569</v>
      </c>
      <c r="K831" s="7">
        <v>17</v>
      </c>
      <c r="L831" s="35">
        <v>1350</v>
      </c>
      <c r="M831" s="7">
        <v>230</v>
      </c>
      <c r="N831" s="4">
        <f t="shared" si="75"/>
        <v>57.851851851851855</v>
      </c>
      <c r="O831" s="4">
        <f t="shared" si="76"/>
        <v>26.863753213367616</v>
      </c>
      <c r="P831" s="8" t="str">
        <f t="shared" si="77"/>
        <v>discordant</v>
      </c>
      <c r="Q831" s="8" t="str">
        <f t="shared" si="78"/>
        <v>discordant</v>
      </c>
      <c r="R831" s="36">
        <v>539</v>
      </c>
      <c r="S831" s="7">
        <v>14</v>
      </c>
      <c r="T831" s="36">
        <v>539</v>
      </c>
      <c r="U831" s="7">
        <v>16</v>
      </c>
      <c r="V831" s="36">
        <v>550</v>
      </c>
      <c r="W831" s="7">
        <v>22</v>
      </c>
      <c r="X831" s="37">
        <f t="shared" si="79"/>
        <v>2</v>
      </c>
    </row>
    <row r="832" spans="1:24" x14ac:dyDescent="0.65">
      <c r="A832" s="33" t="s">
        <v>1038</v>
      </c>
      <c r="B832" s="34">
        <v>1.353</v>
      </c>
      <c r="C832" s="7">
        <v>3.6999999999999998E-2</v>
      </c>
      <c r="D832" s="34">
        <v>0.13730000000000001</v>
      </c>
      <c r="E832" s="7">
        <v>3.2000000000000002E-3</v>
      </c>
      <c r="F832" s="34">
        <v>7.1400000000000005E-2</v>
      </c>
      <c r="G832" s="7">
        <v>1.8E-3</v>
      </c>
      <c r="H832" s="35">
        <v>867</v>
      </c>
      <c r="I832" s="7">
        <v>16</v>
      </c>
      <c r="J832" s="35">
        <v>829</v>
      </c>
      <c r="K832" s="7">
        <v>18</v>
      </c>
      <c r="L832" s="35">
        <v>959</v>
      </c>
      <c r="M832" s="7">
        <v>51</v>
      </c>
      <c r="N832" s="4">
        <f t="shared" si="75"/>
        <v>13.555787278415011</v>
      </c>
      <c r="O832" s="4">
        <f t="shared" si="76"/>
        <v>4.3829296424452195</v>
      </c>
      <c r="P832" s="8">
        <f t="shared" si="77"/>
        <v>829</v>
      </c>
      <c r="Q832" s="8">
        <f t="shared" si="78"/>
        <v>18</v>
      </c>
      <c r="R832" s="36">
        <v>817</v>
      </c>
      <c r="S832" s="7">
        <v>17</v>
      </c>
      <c r="T832" s="36">
        <v>824</v>
      </c>
      <c r="U832" s="7">
        <v>19</v>
      </c>
      <c r="V832" s="36">
        <v>802</v>
      </c>
      <c r="W832" s="7">
        <v>18</v>
      </c>
      <c r="X832" s="37">
        <f t="shared" si="79"/>
        <v>-2.7431421446383979</v>
      </c>
    </row>
    <row r="833" spans="1:24" x14ac:dyDescent="0.65">
      <c r="A833" s="33" t="s">
        <v>1039</v>
      </c>
      <c r="B833" s="34">
        <v>0.83599999999999997</v>
      </c>
      <c r="C833" s="7">
        <v>3.9E-2</v>
      </c>
      <c r="D833" s="34">
        <v>9.8299999999999998E-2</v>
      </c>
      <c r="E833" s="7">
        <v>3.3E-3</v>
      </c>
      <c r="F833" s="34">
        <v>6.1600000000000002E-2</v>
      </c>
      <c r="G833" s="7">
        <v>2.2000000000000001E-3</v>
      </c>
      <c r="H833" s="35">
        <v>614</v>
      </c>
      <c r="I833" s="7">
        <v>22</v>
      </c>
      <c r="J833" s="35">
        <v>604</v>
      </c>
      <c r="K833" s="7">
        <v>20</v>
      </c>
      <c r="L833" s="35">
        <v>654</v>
      </c>
      <c r="M833" s="7">
        <v>70</v>
      </c>
      <c r="N833" s="4">
        <f t="shared" si="75"/>
        <v>7.6452599388379241</v>
      </c>
      <c r="O833" s="4">
        <f t="shared" si="76"/>
        <v>1.628664495114009</v>
      </c>
      <c r="P833" s="8">
        <f t="shared" si="77"/>
        <v>604</v>
      </c>
      <c r="Q833" s="8">
        <f t="shared" si="78"/>
        <v>20</v>
      </c>
      <c r="R833" s="36">
        <v>588</v>
      </c>
      <c r="S833" s="7">
        <v>20</v>
      </c>
      <c r="T833" s="36">
        <v>602</v>
      </c>
      <c r="U833" s="7">
        <v>20</v>
      </c>
      <c r="V833" s="36">
        <v>537</v>
      </c>
      <c r="W833" s="7">
        <v>33</v>
      </c>
      <c r="X833" s="37">
        <f t="shared" si="79"/>
        <v>-12.10428305400373</v>
      </c>
    </row>
    <row r="834" spans="1:24" x14ac:dyDescent="0.65">
      <c r="A834" s="33" t="s">
        <v>1040</v>
      </c>
      <c r="B834" s="34">
        <v>1.6659999999999999</v>
      </c>
      <c r="C834" s="7">
        <v>3.3000000000000002E-2</v>
      </c>
      <c r="D834" s="34">
        <v>0.16439999999999999</v>
      </c>
      <c r="E834" s="7">
        <v>3.5000000000000001E-3</v>
      </c>
      <c r="F834" s="34">
        <v>7.3999999999999996E-2</v>
      </c>
      <c r="G834" s="7">
        <v>1.6000000000000001E-3</v>
      </c>
      <c r="H834" s="35">
        <v>995</v>
      </c>
      <c r="I834" s="7">
        <v>12</v>
      </c>
      <c r="J834" s="35">
        <v>981</v>
      </c>
      <c r="K834" s="7">
        <v>19</v>
      </c>
      <c r="L834" s="35">
        <v>1033</v>
      </c>
      <c r="M834" s="7">
        <v>45</v>
      </c>
      <c r="N834" s="4">
        <f t="shared" si="75"/>
        <v>5.0338818973862516</v>
      </c>
      <c r="O834" s="4">
        <f t="shared" si="76"/>
        <v>1.4070351758794004</v>
      </c>
      <c r="P834" s="8">
        <f t="shared" si="77"/>
        <v>981</v>
      </c>
      <c r="Q834" s="8">
        <f t="shared" si="78"/>
        <v>19</v>
      </c>
      <c r="R834" s="36">
        <v>959</v>
      </c>
      <c r="S834" s="7">
        <v>14</v>
      </c>
      <c r="T834" s="36">
        <v>977</v>
      </c>
      <c r="U834" s="7">
        <v>20</v>
      </c>
      <c r="V834" s="36">
        <v>942</v>
      </c>
      <c r="W834" s="7">
        <v>24</v>
      </c>
      <c r="X834" s="37">
        <f t="shared" si="79"/>
        <v>-3.7154989384288797</v>
      </c>
    </row>
    <row r="835" spans="1:24" x14ac:dyDescent="0.65">
      <c r="A835" s="33" t="s">
        <v>1041</v>
      </c>
      <c r="B835" s="34">
        <v>1.0229999999999999</v>
      </c>
      <c r="C835" s="7">
        <v>2.5999999999999999E-2</v>
      </c>
      <c r="D835" s="34">
        <v>0.1181</v>
      </c>
      <c r="E835" s="7">
        <v>2.7000000000000001E-3</v>
      </c>
      <c r="F835" s="34">
        <v>6.3200000000000006E-2</v>
      </c>
      <c r="G835" s="7">
        <v>1.4E-3</v>
      </c>
      <c r="H835" s="35">
        <v>714</v>
      </c>
      <c r="I835" s="7">
        <v>13</v>
      </c>
      <c r="J835" s="35">
        <v>719</v>
      </c>
      <c r="K835" s="7">
        <v>15</v>
      </c>
      <c r="L835" s="35">
        <v>706</v>
      </c>
      <c r="M835" s="7">
        <v>48</v>
      </c>
      <c r="N835" s="4">
        <f t="shared" si="75"/>
        <v>-1.84135977337111</v>
      </c>
      <c r="O835" s="4">
        <f t="shared" si="76"/>
        <v>-0.70028011204482254</v>
      </c>
      <c r="P835" s="8">
        <f t="shared" si="77"/>
        <v>719</v>
      </c>
      <c r="Q835" s="8">
        <f t="shared" si="78"/>
        <v>15</v>
      </c>
      <c r="R835" s="36">
        <v>699</v>
      </c>
      <c r="S835" s="7">
        <v>13</v>
      </c>
      <c r="T835" s="36">
        <v>717</v>
      </c>
      <c r="U835" s="7">
        <v>16</v>
      </c>
      <c r="V835" s="36">
        <v>642</v>
      </c>
      <c r="W835" s="7">
        <v>29</v>
      </c>
      <c r="X835" s="37">
        <f t="shared" si="79"/>
        <v>-11.682242990654203</v>
      </c>
    </row>
    <row r="836" spans="1:24" x14ac:dyDescent="0.65">
      <c r="A836" s="33" t="s">
        <v>1042</v>
      </c>
      <c r="B836" s="34">
        <v>14.8</v>
      </c>
      <c r="C836" s="7">
        <v>0.31</v>
      </c>
      <c r="D836" s="34">
        <v>0.52900000000000003</v>
      </c>
      <c r="E836" s="7">
        <v>1.2999999999999999E-2</v>
      </c>
      <c r="F836" s="34">
        <v>0.2031</v>
      </c>
      <c r="G836" s="7">
        <v>4.1000000000000003E-3</v>
      </c>
      <c r="H836" s="35">
        <v>2800</v>
      </c>
      <c r="I836" s="7">
        <v>20</v>
      </c>
      <c r="J836" s="35">
        <v>2734</v>
      </c>
      <c r="K836" s="7">
        <v>54</v>
      </c>
      <c r="L836" s="35">
        <v>2846</v>
      </c>
      <c r="M836" s="7">
        <v>33</v>
      </c>
      <c r="N836" s="4">
        <f t="shared" si="75"/>
        <v>3.9353478566409024</v>
      </c>
      <c r="O836" s="4">
        <f t="shared" si="76"/>
        <v>2.3571428571428612</v>
      </c>
      <c r="P836" s="8">
        <f t="shared" si="77"/>
        <v>2846</v>
      </c>
      <c r="Q836" s="8">
        <f t="shared" si="78"/>
        <v>33</v>
      </c>
      <c r="R836" s="36">
        <v>2680</v>
      </c>
      <c r="S836" s="7">
        <v>50</v>
      </c>
      <c r="T836" s="36">
        <v>2685</v>
      </c>
      <c r="U836" s="7">
        <v>68</v>
      </c>
      <c r="V836" s="36">
        <v>2677</v>
      </c>
      <c r="W836" s="7">
        <v>41</v>
      </c>
      <c r="X836" s="37">
        <f t="shared" si="79"/>
        <v>-0.29884198729921252</v>
      </c>
    </row>
    <row r="837" spans="1:24" x14ac:dyDescent="0.65">
      <c r="A837" s="33" t="s">
        <v>1043</v>
      </c>
      <c r="B837" s="34">
        <v>0.79900000000000004</v>
      </c>
      <c r="C837" s="7">
        <v>2.5000000000000001E-2</v>
      </c>
      <c r="D837" s="34">
        <v>9.6600000000000005E-2</v>
      </c>
      <c r="E837" s="7">
        <v>2.3999999999999998E-3</v>
      </c>
      <c r="F837" s="34">
        <v>6.0400000000000002E-2</v>
      </c>
      <c r="G837" s="7">
        <v>1.6999999999999999E-3</v>
      </c>
      <c r="H837" s="35">
        <v>595</v>
      </c>
      <c r="I837" s="7">
        <v>14</v>
      </c>
      <c r="J837" s="35">
        <v>594</v>
      </c>
      <c r="K837" s="7">
        <v>14</v>
      </c>
      <c r="L837" s="35">
        <v>602</v>
      </c>
      <c r="M837" s="7">
        <v>61</v>
      </c>
      <c r="N837" s="4">
        <f t="shared" si="75"/>
        <v>1.3289036544850461</v>
      </c>
      <c r="O837" s="4">
        <f t="shared" si="76"/>
        <v>0.16806722689075571</v>
      </c>
      <c r="P837" s="8">
        <f t="shared" si="77"/>
        <v>594</v>
      </c>
      <c r="Q837" s="8">
        <f t="shared" si="78"/>
        <v>14</v>
      </c>
      <c r="R837" s="36">
        <v>577</v>
      </c>
      <c r="S837" s="7">
        <v>13</v>
      </c>
      <c r="T837" s="36">
        <v>593</v>
      </c>
      <c r="U837" s="7">
        <v>15</v>
      </c>
      <c r="V837" s="36">
        <v>516</v>
      </c>
      <c r="W837" s="7">
        <v>30</v>
      </c>
      <c r="X837" s="37">
        <f t="shared" si="79"/>
        <v>-14.922480620155042</v>
      </c>
    </row>
    <row r="838" spans="1:24" x14ac:dyDescent="0.65">
      <c r="A838" s="33" t="s">
        <v>1044</v>
      </c>
      <c r="B838" s="34">
        <v>1.5449999999999999</v>
      </c>
      <c r="C838" s="7">
        <v>5.6000000000000001E-2</v>
      </c>
      <c r="D838" s="34">
        <v>0.15060000000000001</v>
      </c>
      <c r="E838" s="7">
        <v>3.5999999999999999E-3</v>
      </c>
      <c r="F838" s="34">
        <v>7.3700000000000002E-2</v>
      </c>
      <c r="G838" s="7">
        <v>2.2000000000000001E-3</v>
      </c>
      <c r="H838" s="35">
        <v>946</v>
      </c>
      <c r="I838" s="7">
        <v>22</v>
      </c>
      <c r="J838" s="35">
        <v>904</v>
      </c>
      <c r="K838" s="7">
        <v>20</v>
      </c>
      <c r="L838" s="35">
        <v>1020</v>
      </c>
      <c r="M838" s="7">
        <v>60</v>
      </c>
      <c r="N838" s="4">
        <f t="shared" si="75"/>
        <v>11.372549019607845</v>
      </c>
      <c r="O838" s="4">
        <f t="shared" si="76"/>
        <v>4.4397463002114108</v>
      </c>
      <c r="P838" s="8">
        <f t="shared" si="77"/>
        <v>904</v>
      </c>
      <c r="Q838" s="8">
        <f t="shared" si="78"/>
        <v>20</v>
      </c>
      <c r="R838" s="36">
        <v>897</v>
      </c>
      <c r="S838" s="7">
        <v>22</v>
      </c>
      <c r="T838" s="36">
        <v>898</v>
      </c>
      <c r="U838" s="7">
        <v>21</v>
      </c>
      <c r="V838" s="36">
        <v>876</v>
      </c>
      <c r="W838" s="7">
        <v>27</v>
      </c>
      <c r="X838" s="37">
        <f t="shared" si="79"/>
        <v>-2.5114155251141597</v>
      </c>
    </row>
    <row r="839" spans="1:24" x14ac:dyDescent="0.65">
      <c r="A839" s="33" t="s">
        <v>1045</v>
      </c>
      <c r="B839" s="34">
        <v>1.7310000000000001</v>
      </c>
      <c r="C839" s="7">
        <v>0.05</v>
      </c>
      <c r="D839" s="34">
        <v>0.1676</v>
      </c>
      <c r="E839" s="7">
        <v>2.8999999999999998E-3</v>
      </c>
      <c r="F839" s="34">
        <v>7.4399999999999994E-2</v>
      </c>
      <c r="G839" s="7">
        <v>2.3E-3</v>
      </c>
      <c r="H839" s="35">
        <v>1018</v>
      </c>
      <c r="I839" s="7">
        <v>18</v>
      </c>
      <c r="J839" s="35">
        <v>998</v>
      </c>
      <c r="K839" s="7">
        <v>16</v>
      </c>
      <c r="L839" s="35">
        <v>1049</v>
      </c>
      <c r="M839" s="7">
        <v>66</v>
      </c>
      <c r="N839" s="4">
        <f t="shared" si="75"/>
        <v>4.8617731172545291</v>
      </c>
      <c r="O839" s="4">
        <f t="shared" si="76"/>
        <v>1.9646365422396883</v>
      </c>
      <c r="P839" s="8">
        <f t="shared" si="77"/>
        <v>998</v>
      </c>
      <c r="Q839" s="8">
        <f t="shared" si="78"/>
        <v>16</v>
      </c>
      <c r="R839" s="36">
        <v>970</v>
      </c>
      <c r="S839" s="7">
        <v>14</v>
      </c>
      <c r="T839" s="36">
        <v>992</v>
      </c>
      <c r="U839" s="7">
        <v>17</v>
      </c>
      <c r="V839" s="36">
        <v>923</v>
      </c>
      <c r="W839" s="7">
        <v>27</v>
      </c>
      <c r="X839" s="37">
        <f t="shared" si="79"/>
        <v>-7.4756229685807085</v>
      </c>
    </row>
    <row r="840" spans="1:24" x14ac:dyDescent="0.65">
      <c r="A840" s="33" t="s">
        <v>1046</v>
      </c>
      <c r="B840" s="34">
        <v>1.1870000000000001</v>
      </c>
      <c r="C840" s="7">
        <v>2.9000000000000001E-2</v>
      </c>
      <c r="D840" s="34">
        <v>0.12809999999999999</v>
      </c>
      <c r="E840" s="7">
        <v>3.3999999999999998E-3</v>
      </c>
      <c r="F840" s="34">
        <v>6.7599999999999993E-2</v>
      </c>
      <c r="G840" s="7">
        <v>1.1999999999999999E-3</v>
      </c>
      <c r="H840" s="35">
        <v>793</v>
      </c>
      <c r="I840" s="7">
        <v>13</v>
      </c>
      <c r="J840" s="35">
        <v>776</v>
      </c>
      <c r="K840" s="7">
        <v>19</v>
      </c>
      <c r="L840" s="35">
        <v>850</v>
      </c>
      <c r="M840" s="7">
        <v>36</v>
      </c>
      <c r="N840" s="4">
        <f t="shared" si="75"/>
        <v>8.705882352941174</v>
      </c>
      <c r="O840" s="4">
        <f t="shared" si="76"/>
        <v>2.143757881462804</v>
      </c>
      <c r="P840" s="8">
        <f t="shared" si="77"/>
        <v>776</v>
      </c>
      <c r="Q840" s="8">
        <f t="shared" si="78"/>
        <v>19</v>
      </c>
      <c r="R840" s="36">
        <v>767</v>
      </c>
      <c r="S840" s="7">
        <v>18</v>
      </c>
      <c r="T840" s="36">
        <v>773</v>
      </c>
      <c r="U840" s="7">
        <v>20</v>
      </c>
      <c r="V840" s="36">
        <v>745</v>
      </c>
      <c r="W840" s="7">
        <v>19</v>
      </c>
      <c r="X840" s="37">
        <f t="shared" si="79"/>
        <v>-3.7583892617449663</v>
      </c>
    </row>
    <row r="841" spans="1:24" x14ac:dyDescent="0.65">
      <c r="A841" s="33" t="s">
        <v>1047</v>
      </c>
      <c r="B841" s="34">
        <v>11.29</v>
      </c>
      <c r="C841" s="7">
        <v>0.28999999999999998</v>
      </c>
      <c r="D841" s="34">
        <v>0.46300000000000002</v>
      </c>
      <c r="E841" s="7">
        <v>0.01</v>
      </c>
      <c r="F841" s="34">
        <v>0.17649999999999999</v>
      </c>
      <c r="G841" s="7">
        <v>4.0000000000000001E-3</v>
      </c>
      <c r="H841" s="35">
        <v>2544</v>
      </c>
      <c r="I841" s="7">
        <v>25</v>
      </c>
      <c r="J841" s="35">
        <v>2451</v>
      </c>
      <c r="K841" s="7">
        <v>44</v>
      </c>
      <c r="L841" s="35">
        <v>2614</v>
      </c>
      <c r="M841" s="7">
        <v>37</v>
      </c>
      <c r="N841" s="4">
        <f t="shared" si="75"/>
        <v>6.2356541698546266</v>
      </c>
      <c r="O841" s="4">
        <f t="shared" si="76"/>
        <v>3.6556603773584868</v>
      </c>
      <c r="P841" s="8">
        <f t="shared" si="77"/>
        <v>2614</v>
      </c>
      <c r="Q841" s="8">
        <f t="shared" si="78"/>
        <v>37</v>
      </c>
      <c r="R841" s="36">
        <v>2422</v>
      </c>
      <c r="S841" s="7">
        <v>43</v>
      </c>
      <c r="T841" s="36">
        <v>2409</v>
      </c>
      <c r="U841" s="7">
        <v>53</v>
      </c>
      <c r="V841" s="36">
        <v>2430</v>
      </c>
      <c r="W841" s="7">
        <v>36</v>
      </c>
      <c r="X841" s="37">
        <f t="shared" si="79"/>
        <v>0.86419753086420315</v>
      </c>
    </row>
    <row r="842" spans="1:24" x14ac:dyDescent="0.65">
      <c r="A842" s="33" t="s">
        <v>1048</v>
      </c>
      <c r="B842" s="34">
        <v>1.105</v>
      </c>
      <c r="C842" s="7">
        <v>3.4000000000000002E-2</v>
      </c>
      <c r="D842" s="34">
        <v>0.1196</v>
      </c>
      <c r="E842" s="7">
        <v>3.5000000000000001E-3</v>
      </c>
      <c r="F842" s="34">
        <v>6.8000000000000005E-2</v>
      </c>
      <c r="G842" s="7">
        <v>2.7000000000000001E-3</v>
      </c>
      <c r="H842" s="35">
        <v>754</v>
      </c>
      <c r="I842" s="7">
        <v>16</v>
      </c>
      <c r="J842" s="35">
        <v>728</v>
      </c>
      <c r="K842" s="7">
        <v>20</v>
      </c>
      <c r="L842" s="35">
        <v>841</v>
      </c>
      <c r="M842" s="7">
        <v>82</v>
      </c>
      <c r="N842" s="4">
        <f t="shared" si="75"/>
        <v>13.436385255648034</v>
      </c>
      <c r="O842" s="4">
        <f t="shared" si="76"/>
        <v>3.448275862068968</v>
      </c>
      <c r="P842" s="8">
        <f t="shared" si="77"/>
        <v>728</v>
      </c>
      <c r="Q842" s="8">
        <f t="shared" si="78"/>
        <v>20</v>
      </c>
      <c r="R842" s="36">
        <v>704</v>
      </c>
      <c r="S842" s="7">
        <v>14</v>
      </c>
      <c r="T842" s="36">
        <v>723</v>
      </c>
      <c r="U842" s="7">
        <v>21</v>
      </c>
      <c r="V842" s="36">
        <v>645</v>
      </c>
      <c r="W842" s="7">
        <v>36</v>
      </c>
      <c r="X842" s="37">
        <f t="shared" si="79"/>
        <v>-12.093023255813947</v>
      </c>
    </row>
    <row r="843" spans="1:24" x14ac:dyDescent="0.65">
      <c r="A843" s="33" t="s">
        <v>1049</v>
      </c>
      <c r="B843" s="34">
        <v>0.81</v>
      </c>
      <c r="C843" s="7">
        <v>2.1999999999999999E-2</v>
      </c>
      <c r="D843" s="34">
        <v>9.2999999999999999E-2</v>
      </c>
      <c r="E843" s="7">
        <v>2.3999999999999998E-3</v>
      </c>
      <c r="F843" s="34">
        <v>6.2799999999999995E-2</v>
      </c>
      <c r="G843" s="7">
        <v>1.4E-3</v>
      </c>
      <c r="H843" s="35">
        <v>601</v>
      </c>
      <c r="I843" s="7">
        <v>12</v>
      </c>
      <c r="J843" s="35">
        <v>573</v>
      </c>
      <c r="K843" s="7">
        <v>14</v>
      </c>
      <c r="L843" s="35">
        <v>702</v>
      </c>
      <c r="M843" s="7">
        <v>45</v>
      </c>
      <c r="N843" s="4">
        <f t="shared" si="75"/>
        <v>18.376068376068375</v>
      </c>
      <c r="O843" s="4">
        <f t="shared" si="76"/>
        <v>4.6589018302828578</v>
      </c>
      <c r="P843" s="8">
        <f t="shared" si="77"/>
        <v>573</v>
      </c>
      <c r="Q843" s="8">
        <f t="shared" si="78"/>
        <v>14</v>
      </c>
      <c r="R843" s="36">
        <v>567</v>
      </c>
      <c r="S843" s="7">
        <v>14</v>
      </c>
      <c r="T843" s="36">
        <v>570</v>
      </c>
      <c r="U843" s="7">
        <v>15</v>
      </c>
      <c r="V843" s="36">
        <v>551</v>
      </c>
      <c r="W843" s="7">
        <v>15</v>
      </c>
      <c r="X843" s="37">
        <f t="shared" si="79"/>
        <v>-3.448275862068968</v>
      </c>
    </row>
    <row r="844" spans="1:24" x14ac:dyDescent="0.65">
      <c r="A844" s="33" t="s">
        <v>1050</v>
      </c>
      <c r="B844" s="34">
        <v>1.774</v>
      </c>
      <c r="C844" s="7">
        <v>5.1999999999999998E-2</v>
      </c>
      <c r="D844" s="34">
        <v>0.1754</v>
      </c>
      <c r="E844" s="7">
        <v>4.7999999999999996E-3</v>
      </c>
      <c r="F844" s="34">
        <v>7.2999999999999995E-2</v>
      </c>
      <c r="G844" s="7">
        <v>1.5E-3</v>
      </c>
      <c r="H844" s="35">
        <v>1034</v>
      </c>
      <c r="I844" s="7">
        <v>19</v>
      </c>
      <c r="J844" s="35">
        <v>1041</v>
      </c>
      <c r="K844" s="7">
        <v>27</v>
      </c>
      <c r="L844" s="35">
        <v>1015</v>
      </c>
      <c r="M844" s="7">
        <v>43</v>
      </c>
      <c r="N844" s="4">
        <f t="shared" si="75"/>
        <v>-2.5615763546798007</v>
      </c>
      <c r="O844" s="4">
        <f t="shared" si="76"/>
        <v>-0.6769825918762109</v>
      </c>
      <c r="P844" s="8">
        <f t="shared" si="77"/>
        <v>1041</v>
      </c>
      <c r="Q844" s="8">
        <f t="shared" si="78"/>
        <v>27</v>
      </c>
      <c r="R844" s="36">
        <v>1009</v>
      </c>
      <c r="S844" s="7">
        <v>21</v>
      </c>
      <c r="T844" s="36">
        <v>1038</v>
      </c>
      <c r="U844" s="7">
        <v>27</v>
      </c>
      <c r="V844" s="36">
        <v>943</v>
      </c>
      <c r="W844" s="7">
        <v>24</v>
      </c>
      <c r="X844" s="37">
        <f t="shared" si="79"/>
        <v>-10.074231177094376</v>
      </c>
    </row>
    <row r="845" spans="1:24" x14ac:dyDescent="0.65">
      <c r="A845" s="33" t="s">
        <v>1051</v>
      </c>
      <c r="B845" s="34">
        <v>1.2729999999999999</v>
      </c>
      <c r="C845" s="7">
        <v>3.6999999999999998E-2</v>
      </c>
      <c r="D845" s="34">
        <v>0.1336</v>
      </c>
      <c r="E845" s="7">
        <v>3.3999999999999998E-3</v>
      </c>
      <c r="F845" s="34">
        <v>6.9000000000000006E-2</v>
      </c>
      <c r="G845" s="7">
        <v>1.5E-3</v>
      </c>
      <c r="H845" s="35">
        <v>832</v>
      </c>
      <c r="I845" s="7">
        <v>16</v>
      </c>
      <c r="J845" s="35">
        <v>808</v>
      </c>
      <c r="K845" s="7">
        <v>19</v>
      </c>
      <c r="L845" s="35">
        <v>890</v>
      </c>
      <c r="M845" s="7">
        <v>46</v>
      </c>
      <c r="N845" s="4">
        <f t="shared" si="75"/>
        <v>9.2134831460674178</v>
      </c>
      <c r="O845" s="4">
        <f t="shared" si="76"/>
        <v>2.8846153846153868</v>
      </c>
      <c r="P845" s="8">
        <f t="shared" si="77"/>
        <v>808</v>
      </c>
      <c r="Q845" s="8">
        <f t="shared" si="78"/>
        <v>19</v>
      </c>
      <c r="R845" s="36">
        <v>795</v>
      </c>
      <c r="S845" s="7">
        <v>18</v>
      </c>
      <c r="T845" s="36">
        <v>804</v>
      </c>
      <c r="U845" s="7">
        <v>20</v>
      </c>
      <c r="V845" s="36">
        <v>772</v>
      </c>
      <c r="W845" s="7">
        <v>22</v>
      </c>
      <c r="X845" s="37">
        <f t="shared" si="79"/>
        <v>-4.1450777202072544</v>
      </c>
    </row>
    <row r="846" spans="1:24" x14ac:dyDescent="0.65">
      <c r="A846" s="33" t="s">
        <v>1052</v>
      </c>
      <c r="B846" s="34">
        <v>1.696</v>
      </c>
      <c r="C846" s="7">
        <v>4.2999999999999997E-2</v>
      </c>
      <c r="D846" s="34">
        <v>0.1696</v>
      </c>
      <c r="E846" s="7">
        <v>3.3999999999999998E-3</v>
      </c>
      <c r="F846" s="34">
        <v>7.2400000000000006E-2</v>
      </c>
      <c r="G846" s="7">
        <v>1.8E-3</v>
      </c>
      <c r="H846" s="35">
        <v>1005</v>
      </c>
      <c r="I846" s="7">
        <v>16</v>
      </c>
      <c r="J846" s="35">
        <v>1009</v>
      </c>
      <c r="K846" s="7">
        <v>19</v>
      </c>
      <c r="L846" s="35">
        <v>988</v>
      </c>
      <c r="M846" s="7">
        <v>50</v>
      </c>
      <c r="N846" s="4">
        <f t="shared" si="75"/>
        <v>-2.1255060728745008</v>
      </c>
      <c r="O846" s="4">
        <f t="shared" si="76"/>
        <v>-0.39800995024876329</v>
      </c>
      <c r="P846" s="8">
        <f t="shared" si="77"/>
        <v>1009</v>
      </c>
      <c r="Q846" s="8">
        <f t="shared" si="78"/>
        <v>19</v>
      </c>
      <c r="R846" s="36">
        <v>980</v>
      </c>
      <c r="S846" s="7">
        <v>16</v>
      </c>
      <c r="T846" s="36">
        <v>1006</v>
      </c>
      <c r="U846" s="7">
        <v>19</v>
      </c>
      <c r="V846" s="36">
        <v>915</v>
      </c>
      <c r="W846" s="7">
        <v>33</v>
      </c>
      <c r="X846" s="37">
        <f t="shared" si="79"/>
        <v>-9.9453551912568372</v>
      </c>
    </row>
    <row r="847" spans="1:24" x14ac:dyDescent="0.65">
      <c r="A847" s="33" t="s">
        <v>1053</v>
      </c>
      <c r="B847" s="34">
        <v>0.624</v>
      </c>
      <c r="C847" s="7">
        <v>5.0999999999999997E-2</v>
      </c>
      <c r="D847" s="34">
        <v>6.8199999999999997E-2</v>
      </c>
      <c r="E847" s="7">
        <v>1.1000000000000001E-3</v>
      </c>
      <c r="F847" s="34">
        <v>6.5100000000000005E-2</v>
      </c>
      <c r="G847" s="7">
        <v>4.7000000000000002E-3</v>
      </c>
      <c r="H847" s="35">
        <v>486</v>
      </c>
      <c r="I847" s="7">
        <v>31</v>
      </c>
      <c r="J847" s="35">
        <v>425.4</v>
      </c>
      <c r="K847" s="7">
        <v>6.4</v>
      </c>
      <c r="L847" s="35">
        <v>700</v>
      </c>
      <c r="M847" s="7">
        <v>130</v>
      </c>
      <c r="N847" s="4" t="str">
        <f t="shared" si="75"/>
        <v>NA</v>
      </c>
      <c r="O847" s="4">
        <f t="shared" si="76"/>
        <v>12.46913580246914</v>
      </c>
      <c r="P847" s="8">
        <f t="shared" si="77"/>
        <v>425.4</v>
      </c>
      <c r="Q847" s="8">
        <f t="shared" si="78"/>
        <v>6.4</v>
      </c>
      <c r="R847" s="36">
        <v>413.5</v>
      </c>
      <c r="S847" s="7">
        <v>7.1</v>
      </c>
      <c r="T847" s="36">
        <v>419.6</v>
      </c>
      <c r="U847" s="7">
        <v>6.3</v>
      </c>
      <c r="V847" s="36">
        <v>384</v>
      </c>
      <c r="W847" s="7">
        <v>25</v>
      </c>
      <c r="X847" s="37">
        <f t="shared" si="79"/>
        <v>-9.2708333333333286</v>
      </c>
    </row>
    <row r="848" spans="1:24" x14ac:dyDescent="0.65">
      <c r="A848" s="33" t="s">
        <v>1054</v>
      </c>
      <c r="B848" s="34">
        <v>0.69</v>
      </c>
      <c r="C848" s="7">
        <v>2.8000000000000001E-2</v>
      </c>
      <c r="D848" s="34">
        <v>8.2699999999999996E-2</v>
      </c>
      <c r="E848" s="7">
        <v>2.8999999999999998E-3</v>
      </c>
      <c r="F848" s="34">
        <v>6.0299999999999999E-2</v>
      </c>
      <c r="G848" s="7">
        <v>1.1999999999999999E-3</v>
      </c>
      <c r="H848" s="35">
        <v>531</v>
      </c>
      <c r="I848" s="7">
        <v>17</v>
      </c>
      <c r="J848" s="35">
        <v>512</v>
      </c>
      <c r="K848" s="7">
        <v>18</v>
      </c>
      <c r="L848" s="35">
        <v>617</v>
      </c>
      <c r="M848" s="7">
        <v>40</v>
      </c>
      <c r="N848" s="4">
        <f t="shared" si="75"/>
        <v>17.017828200972446</v>
      </c>
      <c r="O848" s="4">
        <f t="shared" si="76"/>
        <v>3.5781544256120554</v>
      </c>
      <c r="P848" s="8">
        <f t="shared" si="77"/>
        <v>512</v>
      </c>
      <c r="Q848" s="8">
        <f t="shared" si="78"/>
        <v>18</v>
      </c>
      <c r="R848" s="36">
        <v>505</v>
      </c>
      <c r="S848" s="7">
        <v>17</v>
      </c>
      <c r="T848" s="36">
        <v>510</v>
      </c>
      <c r="U848" s="7">
        <v>18</v>
      </c>
      <c r="V848" s="36">
        <v>491</v>
      </c>
      <c r="W848" s="7">
        <v>20</v>
      </c>
      <c r="X848" s="37">
        <f t="shared" si="79"/>
        <v>-3.869653767820779</v>
      </c>
    </row>
    <row r="849" spans="1:24" x14ac:dyDescent="0.65">
      <c r="A849" s="33" t="s">
        <v>1055</v>
      </c>
      <c r="B849" s="34">
        <v>0.35199999999999998</v>
      </c>
      <c r="C849" s="7">
        <v>1.2E-2</v>
      </c>
      <c r="D849" s="34">
        <v>4.7399999999999998E-2</v>
      </c>
      <c r="E849" s="7">
        <v>1.5E-3</v>
      </c>
      <c r="F849" s="34">
        <v>5.3900000000000003E-2</v>
      </c>
      <c r="G849" s="7">
        <v>1.5E-3</v>
      </c>
      <c r="H849" s="35">
        <v>305.89999999999998</v>
      </c>
      <c r="I849" s="7">
        <v>9.3000000000000007</v>
      </c>
      <c r="J849" s="35">
        <v>298.5</v>
      </c>
      <c r="K849" s="7">
        <v>9.4</v>
      </c>
      <c r="L849" s="35">
        <v>353</v>
      </c>
      <c r="M849" s="7">
        <v>62</v>
      </c>
      <c r="N849" s="4" t="str">
        <f t="shared" si="75"/>
        <v>NA</v>
      </c>
      <c r="O849" s="4">
        <f t="shared" si="76"/>
        <v>2.4190912062765477</v>
      </c>
      <c r="P849" s="8">
        <f t="shared" si="77"/>
        <v>298.5</v>
      </c>
      <c r="Q849" s="8">
        <f t="shared" si="78"/>
        <v>9.4</v>
      </c>
      <c r="R849" s="36">
        <v>293.5</v>
      </c>
      <c r="S849" s="7">
        <v>9.1</v>
      </c>
      <c r="T849" s="36">
        <v>297.7</v>
      </c>
      <c r="U849" s="7">
        <v>9.6</v>
      </c>
      <c r="V849" s="36">
        <v>267</v>
      </c>
      <c r="W849" s="7">
        <v>17</v>
      </c>
      <c r="X849" s="37">
        <f t="shared" si="79"/>
        <v>-11.49812734082397</v>
      </c>
    </row>
    <row r="850" spans="1:24" x14ac:dyDescent="0.65">
      <c r="A850" s="33" t="s">
        <v>1056</v>
      </c>
      <c r="B850" s="34">
        <v>0.36399999999999999</v>
      </c>
      <c r="C850" s="7">
        <v>1.4E-2</v>
      </c>
      <c r="D850" s="34">
        <v>4.6699999999999998E-2</v>
      </c>
      <c r="E850" s="7">
        <v>1E-3</v>
      </c>
      <c r="F850" s="34">
        <v>5.6599999999999998E-2</v>
      </c>
      <c r="G850" s="7">
        <v>2.5999999999999999E-3</v>
      </c>
      <c r="H850" s="35">
        <v>314</v>
      </c>
      <c r="I850" s="7">
        <v>10</v>
      </c>
      <c r="J850" s="35">
        <v>294.39999999999998</v>
      </c>
      <c r="K850" s="7">
        <v>6.3</v>
      </c>
      <c r="L850" s="35">
        <v>447</v>
      </c>
      <c r="M850" s="7">
        <v>91</v>
      </c>
      <c r="N850" s="4" t="str">
        <f t="shared" si="75"/>
        <v>NA</v>
      </c>
      <c r="O850" s="4">
        <f t="shared" si="76"/>
        <v>6.2420382165605162</v>
      </c>
      <c r="P850" s="8">
        <f t="shared" si="77"/>
        <v>294.39999999999998</v>
      </c>
      <c r="Q850" s="8">
        <f t="shared" si="78"/>
        <v>6.3</v>
      </c>
      <c r="R850" s="36">
        <v>287.89999999999998</v>
      </c>
      <c r="S850" s="7">
        <v>7.5</v>
      </c>
      <c r="T850" s="36">
        <v>290.5</v>
      </c>
      <c r="U850" s="7">
        <v>7.5</v>
      </c>
      <c r="V850" s="36">
        <v>265</v>
      </c>
      <c r="W850" s="7">
        <v>19</v>
      </c>
      <c r="X850" s="37">
        <f t="shared" si="79"/>
        <v>-9.6226415094339615</v>
      </c>
    </row>
    <row r="851" spans="1:24" x14ac:dyDescent="0.65">
      <c r="A851" s="33" t="s">
        <v>1057</v>
      </c>
      <c r="B851" s="34">
        <v>4.88</v>
      </c>
      <c r="C851" s="7">
        <v>0.48</v>
      </c>
      <c r="D851" s="34">
        <v>0.29199999999999998</v>
      </c>
      <c r="E851" s="7">
        <v>1.9E-2</v>
      </c>
      <c r="F851" s="34">
        <v>0.1201</v>
      </c>
      <c r="G851" s="7">
        <v>4.3E-3</v>
      </c>
      <c r="H851" s="35">
        <v>1752</v>
      </c>
      <c r="I851" s="7">
        <v>43</v>
      </c>
      <c r="J851" s="35">
        <v>1644</v>
      </c>
      <c r="K851" s="7">
        <v>88</v>
      </c>
      <c r="L851" s="35">
        <v>1943</v>
      </c>
      <c r="M851" s="7">
        <v>57</v>
      </c>
      <c r="N851" s="4">
        <f t="shared" si="75"/>
        <v>15.388574369531653</v>
      </c>
      <c r="O851" s="4">
        <f t="shared" si="76"/>
        <v>6.1643835616438309</v>
      </c>
      <c r="P851" s="8">
        <f t="shared" si="77"/>
        <v>1943</v>
      </c>
      <c r="Q851" s="8">
        <f t="shared" si="78"/>
        <v>57</v>
      </c>
      <c r="R851" s="36">
        <v>1609</v>
      </c>
      <c r="S851" s="7">
        <v>73</v>
      </c>
      <c r="T851" s="36">
        <v>1610</v>
      </c>
      <c r="U851" s="7">
        <v>88</v>
      </c>
      <c r="V851" s="36">
        <v>1587</v>
      </c>
      <c r="W851" s="7">
        <v>44</v>
      </c>
      <c r="X851" s="37">
        <f t="shared" si="79"/>
        <v>-1.4492753623188435</v>
      </c>
    </row>
    <row r="852" spans="1:24" x14ac:dyDescent="0.65">
      <c r="A852" s="33" t="s">
        <v>1058</v>
      </c>
      <c r="B852" s="34">
        <v>0.23599999999999999</v>
      </c>
      <c r="C852" s="7">
        <v>0.01</v>
      </c>
      <c r="D852" s="34">
        <v>3.4090000000000002E-2</v>
      </c>
      <c r="E852" s="7">
        <v>6.8999999999999997E-4</v>
      </c>
      <c r="F852" s="34">
        <v>4.9500000000000002E-2</v>
      </c>
      <c r="G852" s="7">
        <v>1.6999999999999999E-3</v>
      </c>
      <c r="H852" s="35">
        <v>214.5</v>
      </c>
      <c r="I852" s="7">
        <v>8.1999999999999993</v>
      </c>
      <c r="J852" s="35">
        <v>216.1</v>
      </c>
      <c r="K852" s="7">
        <v>4.3</v>
      </c>
      <c r="L852" s="35">
        <v>166</v>
      </c>
      <c r="M852" s="7">
        <v>72</v>
      </c>
      <c r="N852" s="4" t="str">
        <f t="shared" si="75"/>
        <v>NA</v>
      </c>
      <c r="O852" s="4">
        <f t="shared" si="76"/>
        <v>-0.74592074592074198</v>
      </c>
      <c r="P852" s="8">
        <f t="shared" si="77"/>
        <v>216.1</v>
      </c>
      <c r="Q852" s="8">
        <f t="shared" si="78"/>
        <v>4.3</v>
      </c>
      <c r="R852" s="36">
        <v>213</v>
      </c>
      <c r="S852" s="7">
        <v>4.5</v>
      </c>
      <c r="T852" s="36">
        <v>215.9</v>
      </c>
      <c r="U852" s="7">
        <v>4.3</v>
      </c>
      <c r="V852" s="36">
        <v>180</v>
      </c>
      <c r="W852" s="7">
        <v>19</v>
      </c>
      <c r="X852" s="37">
        <f t="shared" si="79"/>
        <v>-19.944444444444443</v>
      </c>
    </row>
    <row r="853" spans="1:24" x14ac:dyDescent="0.65">
      <c r="A853" s="33" t="s">
        <v>1059</v>
      </c>
      <c r="B853" s="34">
        <v>1.1519999999999999</v>
      </c>
      <c r="C853" s="7">
        <v>3.6999999999999998E-2</v>
      </c>
      <c r="D853" s="34">
        <v>0.1268</v>
      </c>
      <c r="E853" s="7">
        <v>3.0999999999999999E-3</v>
      </c>
      <c r="F853" s="34">
        <v>6.5199999999999994E-2</v>
      </c>
      <c r="G853" s="7">
        <v>1.9E-3</v>
      </c>
      <c r="H853" s="35">
        <v>776</v>
      </c>
      <c r="I853" s="7">
        <v>18</v>
      </c>
      <c r="J853" s="35">
        <v>769</v>
      </c>
      <c r="K853" s="7">
        <v>18</v>
      </c>
      <c r="L853" s="35">
        <v>783</v>
      </c>
      <c r="M853" s="7">
        <v>56</v>
      </c>
      <c r="N853" s="4">
        <f t="shared" si="75"/>
        <v>1.7879948914431623</v>
      </c>
      <c r="O853" s="4">
        <f t="shared" si="76"/>
        <v>0.90206185567009811</v>
      </c>
      <c r="P853" s="8">
        <f t="shared" si="77"/>
        <v>769</v>
      </c>
      <c r="Q853" s="8">
        <f t="shared" si="78"/>
        <v>18</v>
      </c>
      <c r="R853" s="36">
        <v>747</v>
      </c>
      <c r="S853" s="7">
        <v>16</v>
      </c>
      <c r="T853" s="36">
        <v>766</v>
      </c>
      <c r="U853" s="7">
        <v>19</v>
      </c>
      <c r="V853" s="36">
        <v>686</v>
      </c>
      <c r="W853" s="7">
        <v>29</v>
      </c>
      <c r="X853" s="37">
        <f t="shared" si="79"/>
        <v>-11.661807580174923</v>
      </c>
    </row>
    <row r="854" spans="1:24" x14ac:dyDescent="0.65">
      <c r="A854" s="33" t="s">
        <v>1060</v>
      </c>
      <c r="B854" s="34">
        <v>16.12</v>
      </c>
      <c r="C854" s="7">
        <v>0.39</v>
      </c>
      <c r="D854" s="34">
        <v>0.52300000000000002</v>
      </c>
      <c r="E854" s="7">
        <v>1.2E-2</v>
      </c>
      <c r="F854" s="34">
        <v>0.22309999999999999</v>
      </c>
      <c r="G854" s="7">
        <v>3.3999999999999998E-3</v>
      </c>
      <c r="H854" s="35">
        <v>2881</v>
      </c>
      <c r="I854" s="7">
        <v>24</v>
      </c>
      <c r="J854" s="35">
        <v>2708</v>
      </c>
      <c r="K854" s="7">
        <v>51</v>
      </c>
      <c r="L854" s="35">
        <v>3000</v>
      </c>
      <c r="M854" s="7">
        <v>25</v>
      </c>
      <c r="N854" s="4">
        <f t="shared" si="75"/>
        <v>9.7333333333333343</v>
      </c>
      <c r="O854" s="4">
        <f t="shared" si="76"/>
        <v>6.0048594238111832</v>
      </c>
      <c r="P854" s="8">
        <f t="shared" si="77"/>
        <v>3000</v>
      </c>
      <c r="Q854" s="8">
        <f t="shared" si="78"/>
        <v>25</v>
      </c>
      <c r="R854" s="36">
        <v>2676</v>
      </c>
      <c r="S854" s="7">
        <v>58</v>
      </c>
      <c r="T854" s="36">
        <v>2621</v>
      </c>
      <c r="U854" s="7">
        <v>66</v>
      </c>
      <c r="V854" s="36">
        <v>2720</v>
      </c>
      <c r="W854" s="7">
        <v>52</v>
      </c>
      <c r="X854" s="37">
        <f t="shared" si="79"/>
        <v>3.639705882352942</v>
      </c>
    </row>
    <row r="855" spans="1:24" x14ac:dyDescent="0.65">
      <c r="A855" s="33" t="s">
        <v>1061</v>
      </c>
      <c r="B855" s="34">
        <v>1.08</v>
      </c>
      <c r="C855" s="7">
        <v>0.11</v>
      </c>
      <c r="D855" s="34">
        <v>0.1096</v>
      </c>
      <c r="E855" s="7">
        <v>2.8E-3</v>
      </c>
      <c r="F855" s="34">
        <v>7.1300000000000002E-2</v>
      </c>
      <c r="G855" s="7">
        <v>7.0000000000000001E-3</v>
      </c>
      <c r="H855" s="35">
        <v>737</v>
      </c>
      <c r="I855" s="7">
        <v>50</v>
      </c>
      <c r="J855" s="35">
        <v>670</v>
      </c>
      <c r="K855" s="7">
        <v>16</v>
      </c>
      <c r="L855" s="35">
        <v>880</v>
      </c>
      <c r="M855" s="7">
        <v>190</v>
      </c>
      <c r="N855" s="4">
        <f t="shared" si="75"/>
        <v>23.86363636363636</v>
      </c>
      <c r="O855" s="4">
        <f t="shared" si="76"/>
        <v>9.0909090909090935</v>
      </c>
      <c r="P855" s="8" t="str">
        <f t="shared" si="77"/>
        <v>discordant</v>
      </c>
      <c r="Q855" s="8" t="str">
        <f t="shared" si="78"/>
        <v>discordant</v>
      </c>
      <c r="R855" s="36">
        <v>645</v>
      </c>
      <c r="S855" s="7">
        <v>17</v>
      </c>
      <c r="T855" s="36">
        <v>661</v>
      </c>
      <c r="U855" s="7">
        <v>18</v>
      </c>
      <c r="V855" s="36">
        <v>608</v>
      </c>
      <c r="W855" s="7">
        <v>39</v>
      </c>
      <c r="X855" s="37">
        <f t="shared" si="79"/>
        <v>-8.7171052631578902</v>
      </c>
    </row>
    <row r="856" spans="1:24" x14ac:dyDescent="0.65">
      <c r="A856" s="33" t="s">
        <v>1062</v>
      </c>
      <c r="B856" s="34">
        <v>0.77700000000000002</v>
      </c>
      <c r="C856" s="7">
        <v>2.1999999999999999E-2</v>
      </c>
      <c r="D856" s="34">
        <v>9.2399999999999996E-2</v>
      </c>
      <c r="E856" s="7">
        <v>2E-3</v>
      </c>
      <c r="F856" s="34">
        <v>6.0900000000000003E-2</v>
      </c>
      <c r="G856" s="7">
        <v>1.6999999999999999E-3</v>
      </c>
      <c r="H856" s="35">
        <v>583</v>
      </c>
      <c r="I856" s="7">
        <v>12</v>
      </c>
      <c r="J856" s="35">
        <v>570</v>
      </c>
      <c r="K856" s="7">
        <v>12</v>
      </c>
      <c r="L856" s="35">
        <v>622</v>
      </c>
      <c r="M856" s="7">
        <v>59</v>
      </c>
      <c r="N856" s="4">
        <f t="shared" si="75"/>
        <v>8.360128617363344</v>
      </c>
      <c r="O856" s="4">
        <f t="shared" si="76"/>
        <v>2.2298456260720343</v>
      </c>
      <c r="P856" s="8">
        <f t="shared" si="77"/>
        <v>570</v>
      </c>
      <c r="Q856" s="8">
        <f t="shared" si="78"/>
        <v>12</v>
      </c>
      <c r="R856" s="36">
        <v>553</v>
      </c>
      <c r="S856" s="7">
        <v>10</v>
      </c>
      <c r="T856" s="36">
        <v>567</v>
      </c>
      <c r="U856" s="7">
        <v>12</v>
      </c>
      <c r="V856" s="36">
        <v>495</v>
      </c>
      <c r="W856" s="7">
        <v>27</v>
      </c>
      <c r="X856" s="37">
        <f t="shared" si="79"/>
        <v>-14.545454545454547</v>
      </c>
    </row>
    <row r="857" spans="1:24" x14ac:dyDescent="0.65">
      <c r="A857" s="33" t="s">
        <v>1063</v>
      </c>
      <c r="B857" s="34">
        <v>0.879</v>
      </c>
      <c r="C857" s="7">
        <v>3.2000000000000001E-2</v>
      </c>
      <c r="D857" s="34">
        <v>0.1009</v>
      </c>
      <c r="E857" s="7">
        <v>3.0000000000000001E-3</v>
      </c>
      <c r="F857" s="34">
        <v>6.3E-2</v>
      </c>
      <c r="G857" s="7">
        <v>1.5E-3</v>
      </c>
      <c r="H857" s="35">
        <v>639</v>
      </c>
      <c r="I857" s="7">
        <v>17</v>
      </c>
      <c r="J857" s="35">
        <v>620</v>
      </c>
      <c r="K857" s="7">
        <v>17</v>
      </c>
      <c r="L857" s="35">
        <v>696</v>
      </c>
      <c r="M857" s="7">
        <v>52</v>
      </c>
      <c r="N857" s="4">
        <f t="shared" si="75"/>
        <v>10.919540229885058</v>
      </c>
      <c r="O857" s="4">
        <f t="shared" si="76"/>
        <v>2.9733959311424059</v>
      </c>
      <c r="P857" s="8">
        <f t="shared" si="77"/>
        <v>620</v>
      </c>
      <c r="Q857" s="8">
        <f t="shared" si="78"/>
        <v>17</v>
      </c>
      <c r="R857" s="36">
        <v>608</v>
      </c>
      <c r="S857" s="7">
        <v>16</v>
      </c>
      <c r="T857" s="36">
        <v>617</v>
      </c>
      <c r="U857" s="7">
        <v>18</v>
      </c>
      <c r="V857" s="36">
        <v>573</v>
      </c>
      <c r="W857" s="7">
        <v>25</v>
      </c>
      <c r="X857" s="37">
        <f t="shared" si="79"/>
        <v>-7.6788830715532299</v>
      </c>
    </row>
    <row r="858" spans="1:24" x14ac:dyDescent="0.65">
      <c r="A858" s="33" t="s">
        <v>1064</v>
      </c>
      <c r="B858" s="34">
        <v>1.26</v>
      </c>
      <c r="C858" s="7">
        <v>0.14000000000000001</v>
      </c>
      <c r="D858" s="34">
        <v>0.11360000000000001</v>
      </c>
      <c r="E858" s="7">
        <v>2.5999999999999999E-3</v>
      </c>
      <c r="F858" s="34">
        <v>7.9500000000000001E-2</v>
      </c>
      <c r="G858" s="7">
        <v>8.0000000000000002E-3</v>
      </c>
      <c r="H858" s="35">
        <v>807</v>
      </c>
      <c r="I858" s="7">
        <v>57</v>
      </c>
      <c r="J858" s="35">
        <v>693</v>
      </c>
      <c r="K858" s="7">
        <v>15</v>
      </c>
      <c r="L858" s="35">
        <v>1050</v>
      </c>
      <c r="M858" s="7">
        <v>170</v>
      </c>
      <c r="N858" s="4">
        <f t="shared" si="75"/>
        <v>34</v>
      </c>
      <c r="O858" s="4">
        <f t="shared" si="76"/>
        <v>14.126394052044603</v>
      </c>
      <c r="P858" s="8" t="str">
        <f t="shared" si="77"/>
        <v>discordant</v>
      </c>
      <c r="Q858" s="8" t="str">
        <f t="shared" si="78"/>
        <v>discordant</v>
      </c>
      <c r="R858" s="36">
        <v>663</v>
      </c>
      <c r="S858" s="7">
        <v>13</v>
      </c>
      <c r="T858" s="36">
        <v>677</v>
      </c>
      <c r="U858" s="7">
        <v>14</v>
      </c>
      <c r="V858" s="36">
        <v>617</v>
      </c>
      <c r="W858" s="7">
        <v>39</v>
      </c>
      <c r="X858" s="37">
        <f t="shared" si="79"/>
        <v>-9.7244732576985484</v>
      </c>
    </row>
    <row r="859" spans="1:24" x14ac:dyDescent="0.65">
      <c r="A859" s="33" t="s">
        <v>1065</v>
      </c>
      <c r="B859" s="34">
        <v>0.73499999999999999</v>
      </c>
      <c r="C859" s="7">
        <v>0.03</v>
      </c>
      <c r="D859" s="34">
        <v>8.6400000000000005E-2</v>
      </c>
      <c r="E859" s="7">
        <v>2.3E-3</v>
      </c>
      <c r="F859" s="34">
        <v>6.1100000000000002E-2</v>
      </c>
      <c r="G859" s="7">
        <v>1.8E-3</v>
      </c>
      <c r="H859" s="35">
        <v>558</v>
      </c>
      <c r="I859" s="7">
        <v>17</v>
      </c>
      <c r="J859" s="35">
        <v>534</v>
      </c>
      <c r="K859" s="7">
        <v>13</v>
      </c>
      <c r="L859" s="35">
        <v>640</v>
      </c>
      <c r="M859" s="7">
        <v>66</v>
      </c>
      <c r="N859" s="4">
        <f t="shared" si="75"/>
        <v>16.5625</v>
      </c>
      <c r="O859" s="4">
        <f t="shared" si="76"/>
        <v>4.3010752688172005</v>
      </c>
      <c r="P859" s="8">
        <f t="shared" si="77"/>
        <v>534</v>
      </c>
      <c r="Q859" s="8">
        <f t="shared" si="78"/>
        <v>13</v>
      </c>
      <c r="R859" s="36">
        <v>528</v>
      </c>
      <c r="S859" s="7">
        <v>14</v>
      </c>
      <c r="T859" s="36">
        <v>531</v>
      </c>
      <c r="U859" s="7">
        <v>14</v>
      </c>
      <c r="V859" s="36">
        <v>498</v>
      </c>
      <c r="W859" s="7">
        <v>24</v>
      </c>
      <c r="X859" s="37">
        <f t="shared" si="79"/>
        <v>-6.6265060240963862</v>
      </c>
    </row>
    <row r="860" spans="1:24" x14ac:dyDescent="0.65">
      <c r="A860" s="33" t="s">
        <v>1066</v>
      </c>
      <c r="B860" s="34">
        <v>1.2410000000000001</v>
      </c>
      <c r="C860" s="7">
        <v>6.3E-2</v>
      </c>
      <c r="D860" s="34">
        <v>0.12659999999999999</v>
      </c>
      <c r="E860" s="7">
        <v>4.0000000000000001E-3</v>
      </c>
      <c r="F860" s="34">
        <v>7.0099999999999996E-2</v>
      </c>
      <c r="G860" s="7">
        <v>2.3999999999999998E-3</v>
      </c>
      <c r="H860" s="35">
        <v>814</v>
      </c>
      <c r="I860" s="7">
        <v>28</v>
      </c>
      <c r="J860" s="35">
        <v>768</v>
      </c>
      <c r="K860" s="7">
        <v>23</v>
      </c>
      <c r="L860" s="35">
        <v>913</v>
      </c>
      <c r="M860" s="7">
        <v>68</v>
      </c>
      <c r="N860" s="4">
        <f t="shared" si="75"/>
        <v>15.881708652792994</v>
      </c>
      <c r="O860" s="4">
        <f t="shared" si="76"/>
        <v>5.6511056511056523</v>
      </c>
      <c r="P860" s="8">
        <f t="shared" si="77"/>
        <v>768</v>
      </c>
      <c r="Q860" s="8">
        <f t="shared" si="78"/>
        <v>23</v>
      </c>
      <c r="R860" s="36">
        <v>755</v>
      </c>
      <c r="S860" s="7">
        <v>23</v>
      </c>
      <c r="T860" s="36">
        <v>762</v>
      </c>
      <c r="U860" s="7">
        <v>23</v>
      </c>
      <c r="V860" s="36">
        <v>732</v>
      </c>
      <c r="W860" s="7">
        <v>31</v>
      </c>
      <c r="X860" s="37">
        <f t="shared" si="79"/>
        <v>-4.0983606557377072</v>
      </c>
    </row>
    <row r="861" spans="1:24" x14ac:dyDescent="0.65">
      <c r="A861" s="33" t="s">
        <v>1067</v>
      </c>
      <c r="B861" s="34">
        <v>0.81799999999999995</v>
      </c>
      <c r="C861" s="7">
        <v>2.3E-2</v>
      </c>
      <c r="D861" s="34">
        <v>9.6699999999999994E-2</v>
      </c>
      <c r="E861" s="7">
        <v>1.6999999999999999E-3</v>
      </c>
      <c r="F861" s="34">
        <v>6.1100000000000002E-2</v>
      </c>
      <c r="G861" s="7">
        <v>1.5E-3</v>
      </c>
      <c r="H861" s="35">
        <v>606</v>
      </c>
      <c r="I861" s="7">
        <v>13</v>
      </c>
      <c r="J861" s="35">
        <v>595</v>
      </c>
      <c r="K861" s="7">
        <v>10</v>
      </c>
      <c r="L861" s="35">
        <v>633</v>
      </c>
      <c r="M861" s="7">
        <v>53</v>
      </c>
      <c r="N861" s="4">
        <f t="shared" ref="N861:N911" si="80">IF(J861&gt;500,100 - (100 *J861/L861),"NA")</f>
        <v>6.003159557661931</v>
      </c>
      <c r="O861" s="4">
        <f t="shared" ref="O861:O911" si="81">100-(100*J861/H861)</f>
        <v>1.8151815181518174</v>
      </c>
      <c r="P861" s="8">
        <f t="shared" ref="P861:P911" si="82">IF(N861="NA",J861,IF(N861&lt;20,IF(N861&gt;-5,IF(J861&gt;1200,L861,J861),"discordant"),"discordant"))</f>
        <v>595</v>
      </c>
      <c r="Q861" s="8">
        <f t="shared" ref="Q861:Q911" si="83">IF(N861="NA",K861,IF(N861&lt;20,IF(N861&gt;-5,IF(J861&gt;1200,M861,K861),"discordant"),"discordant"))</f>
        <v>10</v>
      </c>
      <c r="R861" s="36">
        <v>583</v>
      </c>
      <c r="S861" s="7">
        <v>10</v>
      </c>
      <c r="T861" s="36">
        <v>593</v>
      </c>
      <c r="U861" s="7">
        <v>10</v>
      </c>
      <c r="V861" s="36">
        <v>545</v>
      </c>
      <c r="W861" s="7">
        <v>23</v>
      </c>
      <c r="X861" s="37">
        <f t="shared" ref="X861:X911" si="84">100 - (100 *T861/V861)</f>
        <v>-8.8073394495412884</v>
      </c>
    </row>
    <row r="862" spans="1:24" x14ac:dyDescent="0.65">
      <c r="A862" s="33" t="s">
        <v>1068</v>
      </c>
      <c r="B862" s="34">
        <v>1.2749999999999999</v>
      </c>
      <c r="C862" s="7">
        <v>7.0000000000000007E-2</v>
      </c>
      <c r="D862" s="34">
        <v>0.1295</v>
      </c>
      <c r="E862" s="7">
        <v>4.7999999999999996E-3</v>
      </c>
      <c r="F862" s="34">
        <v>7.1400000000000005E-2</v>
      </c>
      <c r="G862" s="7">
        <v>3.7000000000000002E-3</v>
      </c>
      <c r="H862" s="35">
        <v>835</v>
      </c>
      <c r="I862" s="7">
        <v>35</v>
      </c>
      <c r="J862" s="35">
        <v>784</v>
      </c>
      <c r="K862" s="7">
        <v>27</v>
      </c>
      <c r="L862" s="35">
        <v>950</v>
      </c>
      <c r="M862" s="7">
        <v>120</v>
      </c>
      <c r="N862" s="4">
        <f t="shared" si="80"/>
        <v>17.473684210526315</v>
      </c>
      <c r="O862" s="4">
        <f t="shared" si="81"/>
        <v>6.1077844311377305</v>
      </c>
      <c r="P862" s="8">
        <f t="shared" si="82"/>
        <v>784</v>
      </c>
      <c r="Q862" s="8">
        <f t="shared" si="83"/>
        <v>27</v>
      </c>
      <c r="R862" s="36">
        <v>763</v>
      </c>
      <c r="S862" s="7">
        <v>28</v>
      </c>
      <c r="T862" s="36">
        <v>776</v>
      </c>
      <c r="U862" s="7">
        <v>29</v>
      </c>
      <c r="V862" s="36">
        <v>758</v>
      </c>
      <c r="W862" s="7">
        <v>29</v>
      </c>
      <c r="X862" s="37">
        <f t="shared" si="84"/>
        <v>-2.3746701846965692</v>
      </c>
    </row>
    <row r="863" spans="1:24" x14ac:dyDescent="0.65">
      <c r="A863" s="33" t="s">
        <v>1069</v>
      </c>
      <c r="B863" s="34">
        <v>0.79</v>
      </c>
      <c r="C863" s="7">
        <v>2.5000000000000001E-2</v>
      </c>
      <c r="D863" s="34">
        <v>9.7799999999999998E-2</v>
      </c>
      <c r="E863" s="7">
        <v>2.2000000000000001E-3</v>
      </c>
      <c r="F863" s="34">
        <v>5.8999999999999997E-2</v>
      </c>
      <c r="G863" s="7">
        <v>2E-3</v>
      </c>
      <c r="H863" s="35">
        <v>590</v>
      </c>
      <c r="I863" s="7">
        <v>14</v>
      </c>
      <c r="J863" s="35">
        <v>601</v>
      </c>
      <c r="K863" s="7">
        <v>13</v>
      </c>
      <c r="L863" s="35">
        <v>560</v>
      </c>
      <c r="M863" s="7">
        <v>78</v>
      </c>
      <c r="N863" s="4">
        <f t="shared" si="80"/>
        <v>-7.3214285714285694</v>
      </c>
      <c r="O863" s="4">
        <f t="shared" si="81"/>
        <v>-1.8644067796610102</v>
      </c>
      <c r="P863" s="8" t="str">
        <f t="shared" si="82"/>
        <v>discordant</v>
      </c>
      <c r="Q863" s="8" t="str">
        <f t="shared" si="83"/>
        <v>discordant</v>
      </c>
      <c r="R863" s="36">
        <v>579</v>
      </c>
      <c r="S863" s="7">
        <v>12</v>
      </c>
      <c r="T863" s="36">
        <v>600</v>
      </c>
      <c r="U863" s="7">
        <v>13</v>
      </c>
      <c r="V863" s="36">
        <v>488</v>
      </c>
      <c r="W863" s="7">
        <v>43</v>
      </c>
      <c r="X863" s="37">
        <f t="shared" si="84"/>
        <v>-22.950819672131146</v>
      </c>
    </row>
    <row r="864" spans="1:24" x14ac:dyDescent="0.65">
      <c r="A864" s="33" t="s">
        <v>1070</v>
      </c>
      <c r="B864" s="34">
        <v>0.81699999999999995</v>
      </c>
      <c r="C864" s="7">
        <v>3.1E-2</v>
      </c>
      <c r="D864" s="34">
        <v>9.6799999999999997E-2</v>
      </c>
      <c r="E864" s="7">
        <v>3.5000000000000001E-3</v>
      </c>
      <c r="F864" s="34">
        <v>6.1100000000000002E-2</v>
      </c>
      <c r="G864" s="7">
        <v>1.4E-3</v>
      </c>
      <c r="H864" s="35">
        <v>604</v>
      </c>
      <c r="I864" s="7">
        <v>18</v>
      </c>
      <c r="J864" s="35">
        <v>595</v>
      </c>
      <c r="K864" s="7">
        <v>20</v>
      </c>
      <c r="L864" s="35">
        <v>633</v>
      </c>
      <c r="M864" s="7">
        <v>49</v>
      </c>
      <c r="N864" s="4">
        <f t="shared" si="80"/>
        <v>6.003159557661931</v>
      </c>
      <c r="O864" s="4">
        <f t="shared" si="81"/>
        <v>1.4900662251655632</v>
      </c>
      <c r="P864" s="8">
        <f t="shared" si="82"/>
        <v>595</v>
      </c>
      <c r="Q864" s="8">
        <f t="shared" si="83"/>
        <v>20</v>
      </c>
      <c r="R864" s="36">
        <v>581</v>
      </c>
      <c r="S864" s="7">
        <v>19</v>
      </c>
      <c r="T864" s="36">
        <v>593</v>
      </c>
      <c r="U864" s="7">
        <v>21</v>
      </c>
      <c r="V864" s="36">
        <v>540</v>
      </c>
      <c r="W864" s="7">
        <v>26</v>
      </c>
      <c r="X864" s="37">
        <f t="shared" si="84"/>
        <v>-9.8148148148148096</v>
      </c>
    </row>
    <row r="865" spans="1:24" x14ac:dyDescent="0.65">
      <c r="A865" s="33" t="s">
        <v>1071</v>
      </c>
      <c r="B865" s="34">
        <v>10.96</v>
      </c>
      <c r="C865" s="7">
        <v>0.26</v>
      </c>
      <c r="D865" s="34">
        <v>0.44679999999999997</v>
      </c>
      <c r="E865" s="7">
        <v>8.0000000000000002E-3</v>
      </c>
      <c r="F865" s="34">
        <v>0.1774</v>
      </c>
      <c r="G865" s="7">
        <v>3.5000000000000001E-3</v>
      </c>
      <c r="H865" s="35">
        <v>2517</v>
      </c>
      <c r="I865" s="7">
        <v>22</v>
      </c>
      <c r="J865" s="35">
        <v>2380</v>
      </c>
      <c r="K865" s="7">
        <v>36</v>
      </c>
      <c r="L865" s="35">
        <v>2624</v>
      </c>
      <c r="M865" s="7">
        <v>33</v>
      </c>
      <c r="N865" s="4">
        <f t="shared" si="80"/>
        <v>9.2987804878048763</v>
      </c>
      <c r="O865" s="4">
        <f t="shared" si="81"/>
        <v>5.442987683750502</v>
      </c>
      <c r="P865" s="8">
        <f t="shared" si="82"/>
        <v>2624</v>
      </c>
      <c r="Q865" s="8">
        <f t="shared" si="83"/>
        <v>33</v>
      </c>
      <c r="R865" s="36">
        <v>2357</v>
      </c>
      <c r="S865" s="7">
        <v>42</v>
      </c>
      <c r="T865" s="36">
        <v>2326</v>
      </c>
      <c r="U865" s="7">
        <v>45</v>
      </c>
      <c r="V865" s="36">
        <v>2382</v>
      </c>
      <c r="W865" s="7">
        <v>38</v>
      </c>
      <c r="X865" s="37">
        <f t="shared" si="84"/>
        <v>2.3509655751469296</v>
      </c>
    </row>
    <row r="866" spans="1:24" x14ac:dyDescent="0.65">
      <c r="A866" s="33" t="s">
        <v>1072</v>
      </c>
      <c r="B866" s="34">
        <v>0.85599999999999998</v>
      </c>
      <c r="C866" s="7">
        <v>1.4999999999999999E-2</v>
      </c>
      <c r="D866" s="34">
        <v>0.1014</v>
      </c>
      <c r="E866" s="7">
        <v>1.6000000000000001E-3</v>
      </c>
      <c r="F866" s="34">
        <v>6.1199999999999997E-2</v>
      </c>
      <c r="G866" s="7">
        <v>1.2999999999999999E-3</v>
      </c>
      <c r="H866" s="35">
        <v>627.6</v>
      </c>
      <c r="I866" s="7">
        <v>8.1</v>
      </c>
      <c r="J866" s="35">
        <v>622.29999999999995</v>
      </c>
      <c r="K866" s="7">
        <v>9.1999999999999993</v>
      </c>
      <c r="L866" s="35">
        <v>646</v>
      </c>
      <c r="M866" s="7">
        <v>43</v>
      </c>
      <c r="N866" s="4">
        <f t="shared" si="80"/>
        <v>3.6687306501548136</v>
      </c>
      <c r="O866" s="4">
        <f t="shared" si="81"/>
        <v>0.84448693435309963</v>
      </c>
      <c r="P866" s="8">
        <f t="shared" si="82"/>
        <v>622.29999999999995</v>
      </c>
      <c r="Q866" s="8">
        <f t="shared" si="83"/>
        <v>9.1999999999999993</v>
      </c>
      <c r="R866" s="36">
        <v>607.9</v>
      </c>
      <c r="S866" s="7">
        <v>8.6</v>
      </c>
      <c r="T866" s="36">
        <v>620.5</v>
      </c>
      <c r="U866" s="7">
        <v>9.6999999999999993</v>
      </c>
      <c r="V866" s="36">
        <v>566</v>
      </c>
      <c r="W866" s="7">
        <v>24</v>
      </c>
      <c r="X866" s="37">
        <f t="shared" si="84"/>
        <v>-9.6289752650176723</v>
      </c>
    </row>
    <row r="867" spans="1:24" x14ac:dyDescent="0.65">
      <c r="A867" s="33" t="s">
        <v>1073</v>
      </c>
      <c r="B867" s="34">
        <v>1.89</v>
      </c>
      <c r="C867" s="7">
        <v>0.12</v>
      </c>
      <c r="D867" s="34">
        <v>0.1754</v>
      </c>
      <c r="E867" s="7">
        <v>5.0000000000000001E-3</v>
      </c>
      <c r="F867" s="34">
        <v>7.7499999999999999E-2</v>
      </c>
      <c r="G867" s="7">
        <v>4.3E-3</v>
      </c>
      <c r="H867" s="35">
        <v>1068</v>
      </c>
      <c r="I867" s="7">
        <v>40</v>
      </c>
      <c r="J867" s="35">
        <v>1041</v>
      </c>
      <c r="K867" s="7">
        <v>27</v>
      </c>
      <c r="L867" s="35">
        <v>1080</v>
      </c>
      <c r="M867" s="7">
        <v>110</v>
      </c>
      <c r="N867" s="4">
        <f t="shared" si="80"/>
        <v>3.6111111111111143</v>
      </c>
      <c r="O867" s="4">
        <f t="shared" si="81"/>
        <v>2.5280898876404478</v>
      </c>
      <c r="P867" s="8">
        <f t="shared" si="82"/>
        <v>1041</v>
      </c>
      <c r="Q867" s="8">
        <f t="shared" si="83"/>
        <v>27</v>
      </c>
      <c r="R867" s="36">
        <v>996</v>
      </c>
      <c r="S867" s="7">
        <v>29</v>
      </c>
      <c r="T867" s="36">
        <v>1033</v>
      </c>
      <c r="U867" s="7">
        <v>29</v>
      </c>
      <c r="V867" s="36">
        <v>921</v>
      </c>
      <c r="W867" s="7">
        <v>62</v>
      </c>
      <c r="X867" s="37">
        <f t="shared" si="84"/>
        <v>-12.160694896851254</v>
      </c>
    </row>
    <row r="868" spans="1:24" x14ac:dyDescent="0.65">
      <c r="A868" s="33" t="s">
        <v>1074</v>
      </c>
      <c r="B868" s="34">
        <v>6.21</v>
      </c>
      <c r="C868" s="7">
        <v>0.15</v>
      </c>
      <c r="D868" s="34">
        <v>0.35549999999999998</v>
      </c>
      <c r="E868" s="7">
        <v>7.4000000000000003E-3</v>
      </c>
      <c r="F868" s="34">
        <v>0.1265</v>
      </c>
      <c r="G868" s="7">
        <v>2.7000000000000001E-3</v>
      </c>
      <c r="H868" s="35">
        <v>2008</v>
      </c>
      <c r="I868" s="7">
        <v>20</v>
      </c>
      <c r="J868" s="35">
        <v>1960</v>
      </c>
      <c r="K868" s="7">
        <v>35</v>
      </c>
      <c r="L868" s="35">
        <v>2043</v>
      </c>
      <c r="M868" s="7">
        <v>37</v>
      </c>
      <c r="N868" s="4">
        <f t="shared" si="80"/>
        <v>4.0626529613313807</v>
      </c>
      <c r="O868" s="4">
        <f t="shared" si="81"/>
        <v>2.3904382470119572</v>
      </c>
      <c r="P868" s="8">
        <f t="shared" si="82"/>
        <v>2043</v>
      </c>
      <c r="Q868" s="8">
        <f t="shared" si="83"/>
        <v>37</v>
      </c>
      <c r="R868" s="36">
        <v>1943</v>
      </c>
      <c r="S868" s="7">
        <v>27</v>
      </c>
      <c r="T868" s="36">
        <v>1944</v>
      </c>
      <c r="U868" s="7">
        <v>39</v>
      </c>
      <c r="V868" s="36">
        <v>1933</v>
      </c>
      <c r="W868" s="7">
        <v>25</v>
      </c>
      <c r="X868" s="37">
        <f t="shared" si="84"/>
        <v>-0.5690636316606259</v>
      </c>
    </row>
    <row r="869" spans="1:24" x14ac:dyDescent="0.65">
      <c r="A869" s="33" t="s">
        <v>1075</v>
      </c>
      <c r="B869" s="34">
        <v>0.44800000000000001</v>
      </c>
      <c r="C869" s="7">
        <v>2.4E-2</v>
      </c>
      <c r="D869" s="34">
        <v>4.3499999999999997E-2</v>
      </c>
      <c r="E869" s="7">
        <v>3.0000000000000001E-3</v>
      </c>
      <c r="F869" s="34">
        <v>7.6799999999999993E-2</v>
      </c>
      <c r="G869" s="7">
        <v>4.0000000000000001E-3</v>
      </c>
      <c r="H869" s="35">
        <v>374</v>
      </c>
      <c r="I869" s="7">
        <v>17</v>
      </c>
      <c r="J869" s="35">
        <v>274</v>
      </c>
      <c r="K869" s="7">
        <v>18</v>
      </c>
      <c r="L869" s="35">
        <v>1070</v>
      </c>
      <c r="M869" s="7">
        <v>110</v>
      </c>
      <c r="N869" s="4" t="str">
        <f t="shared" si="80"/>
        <v>NA</v>
      </c>
      <c r="O869" s="4">
        <f t="shared" si="81"/>
        <v>26.737967914438499</v>
      </c>
      <c r="P869" s="8">
        <f t="shared" si="82"/>
        <v>274</v>
      </c>
      <c r="Q869" s="8">
        <f t="shared" si="83"/>
        <v>18</v>
      </c>
      <c r="R869" s="36">
        <v>267</v>
      </c>
      <c r="S869" s="7">
        <v>19</v>
      </c>
      <c r="T869" s="36">
        <v>266</v>
      </c>
      <c r="U869" s="7">
        <v>19</v>
      </c>
      <c r="V869" s="36">
        <v>274</v>
      </c>
      <c r="W869" s="7">
        <v>18</v>
      </c>
      <c r="X869" s="37">
        <f t="shared" si="84"/>
        <v>2.9197080291970821</v>
      </c>
    </row>
    <row r="870" spans="1:24" x14ac:dyDescent="0.65">
      <c r="A870" s="33" t="s">
        <v>1076</v>
      </c>
      <c r="B870" s="34">
        <v>9.27</v>
      </c>
      <c r="C870" s="7">
        <v>0.3</v>
      </c>
      <c r="D870" s="34">
        <v>0.41539999999999999</v>
      </c>
      <c r="E870" s="7">
        <v>8.0000000000000002E-3</v>
      </c>
      <c r="F870" s="34">
        <v>0.16059999999999999</v>
      </c>
      <c r="G870" s="7">
        <v>4.3E-3</v>
      </c>
      <c r="H870" s="35">
        <v>2359</v>
      </c>
      <c r="I870" s="7">
        <v>30</v>
      </c>
      <c r="J870" s="35">
        <v>2238</v>
      </c>
      <c r="K870" s="7">
        <v>36</v>
      </c>
      <c r="L870" s="35">
        <v>2453</v>
      </c>
      <c r="M870" s="7">
        <v>47</v>
      </c>
      <c r="N870" s="4">
        <f t="shared" si="80"/>
        <v>8.7647778230737856</v>
      </c>
      <c r="O870" s="4">
        <f t="shared" si="81"/>
        <v>5.12929207291225</v>
      </c>
      <c r="P870" s="8">
        <f t="shared" si="82"/>
        <v>2453</v>
      </c>
      <c r="Q870" s="8">
        <f t="shared" si="83"/>
        <v>47</v>
      </c>
      <c r="R870" s="36">
        <v>2215</v>
      </c>
      <c r="S870" s="7">
        <v>39</v>
      </c>
      <c r="T870" s="36">
        <v>2202</v>
      </c>
      <c r="U870" s="7">
        <v>46</v>
      </c>
      <c r="V870" s="36">
        <v>2227</v>
      </c>
      <c r="W870" s="7">
        <v>37</v>
      </c>
      <c r="X870" s="37">
        <f t="shared" si="84"/>
        <v>1.1225864391558105</v>
      </c>
    </row>
    <row r="871" spans="1:24" x14ac:dyDescent="0.65">
      <c r="A871" s="33" t="s">
        <v>1077</v>
      </c>
      <c r="B871" s="34">
        <v>1.462</v>
      </c>
      <c r="C871" s="7">
        <v>7.5999999999999998E-2</v>
      </c>
      <c r="D871" s="34">
        <v>0.13900000000000001</v>
      </c>
      <c r="E871" s="7">
        <v>7.7000000000000002E-3</v>
      </c>
      <c r="F871" s="34">
        <v>7.6600000000000001E-2</v>
      </c>
      <c r="G871" s="7">
        <v>2.3E-3</v>
      </c>
      <c r="H871" s="35">
        <v>908</v>
      </c>
      <c r="I871" s="7">
        <v>32</v>
      </c>
      <c r="J871" s="35">
        <v>837</v>
      </c>
      <c r="K871" s="7">
        <v>43</v>
      </c>
      <c r="L871" s="35">
        <v>1096</v>
      </c>
      <c r="M871" s="7">
        <v>60</v>
      </c>
      <c r="N871" s="4">
        <f t="shared" si="80"/>
        <v>23.631386861313871</v>
      </c>
      <c r="O871" s="4">
        <f t="shared" si="81"/>
        <v>7.8193832599118878</v>
      </c>
      <c r="P871" s="8" t="str">
        <f t="shared" si="82"/>
        <v>discordant</v>
      </c>
      <c r="Q871" s="8" t="str">
        <f t="shared" si="83"/>
        <v>discordant</v>
      </c>
      <c r="R871" s="36">
        <v>820</v>
      </c>
      <c r="S871" s="7">
        <v>41</v>
      </c>
      <c r="T871" s="36">
        <v>828</v>
      </c>
      <c r="U871" s="7">
        <v>45</v>
      </c>
      <c r="V871" s="36">
        <v>805</v>
      </c>
      <c r="W871" s="7">
        <v>40</v>
      </c>
      <c r="X871" s="37">
        <f t="shared" si="84"/>
        <v>-2.8571428571428612</v>
      </c>
    </row>
    <row r="872" spans="1:24" x14ac:dyDescent="0.65">
      <c r="A872" s="33" t="s">
        <v>1078</v>
      </c>
      <c r="B872" s="34">
        <v>0.57499999999999996</v>
      </c>
      <c r="C872" s="7">
        <v>2.1000000000000001E-2</v>
      </c>
      <c r="D872" s="34">
        <v>7.1099999999999997E-2</v>
      </c>
      <c r="E872" s="7">
        <v>1.5E-3</v>
      </c>
      <c r="F872" s="34">
        <v>5.7799999999999997E-2</v>
      </c>
      <c r="G872" s="7">
        <v>2E-3</v>
      </c>
      <c r="H872" s="35">
        <v>460</v>
      </c>
      <c r="I872" s="7">
        <v>13</v>
      </c>
      <c r="J872" s="35">
        <v>442.9</v>
      </c>
      <c r="K872" s="7">
        <v>9</v>
      </c>
      <c r="L872" s="35">
        <v>500</v>
      </c>
      <c r="M872" s="7">
        <v>74</v>
      </c>
      <c r="N872" s="4" t="str">
        <f t="shared" si="80"/>
        <v>NA</v>
      </c>
      <c r="O872" s="4">
        <f t="shared" si="81"/>
        <v>3.7173913043478279</v>
      </c>
      <c r="P872" s="8">
        <f t="shared" si="82"/>
        <v>442.9</v>
      </c>
      <c r="Q872" s="8">
        <f t="shared" si="83"/>
        <v>9</v>
      </c>
      <c r="R872" s="36">
        <v>427.3</v>
      </c>
      <c r="S872" s="7">
        <v>8.5</v>
      </c>
      <c r="T872" s="36">
        <v>440.2</v>
      </c>
      <c r="U872" s="7">
        <v>9.6999999999999993</v>
      </c>
      <c r="V872" s="36">
        <v>359</v>
      </c>
      <c r="W872" s="7">
        <v>31</v>
      </c>
      <c r="X872" s="37">
        <f t="shared" si="84"/>
        <v>-22.618384401114213</v>
      </c>
    </row>
    <row r="873" spans="1:24" x14ac:dyDescent="0.65">
      <c r="A873" s="33" t="s">
        <v>1079</v>
      </c>
      <c r="B873" s="34">
        <v>0.84</v>
      </c>
      <c r="C873" s="7">
        <v>2.4E-2</v>
      </c>
      <c r="D873" s="34">
        <v>0.1003</v>
      </c>
      <c r="E873" s="7">
        <v>3.8999999999999998E-3</v>
      </c>
      <c r="F873" s="34">
        <v>6.0499999999999998E-2</v>
      </c>
      <c r="G873" s="7">
        <v>1.4E-3</v>
      </c>
      <c r="H873" s="35">
        <v>618</v>
      </c>
      <c r="I873" s="7">
        <v>14</v>
      </c>
      <c r="J873" s="35">
        <v>615</v>
      </c>
      <c r="K873" s="7">
        <v>23</v>
      </c>
      <c r="L873" s="35">
        <v>624</v>
      </c>
      <c r="M873" s="7">
        <v>47</v>
      </c>
      <c r="N873" s="4">
        <f t="shared" si="80"/>
        <v>1.4423076923076934</v>
      </c>
      <c r="O873" s="4">
        <f t="shared" si="81"/>
        <v>0.48543689320388239</v>
      </c>
      <c r="P873" s="8">
        <f t="shared" si="82"/>
        <v>615</v>
      </c>
      <c r="Q873" s="8">
        <f t="shared" si="83"/>
        <v>23</v>
      </c>
      <c r="R873" s="36">
        <v>599</v>
      </c>
      <c r="S873" s="7">
        <v>17</v>
      </c>
      <c r="T873" s="36">
        <v>614</v>
      </c>
      <c r="U873" s="7">
        <v>23</v>
      </c>
      <c r="V873" s="36">
        <v>528</v>
      </c>
      <c r="W873" s="7">
        <v>28</v>
      </c>
      <c r="X873" s="37">
        <f t="shared" si="84"/>
        <v>-16.287878787878782</v>
      </c>
    </row>
    <row r="874" spans="1:24" x14ac:dyDescent="0.65">
      <c r="A874" s="33" t="s">
        <v>1080</v>
      </c>
      <c r="B874" s="34">
        <v>0.73799999999999999</v>
      </c>
      <c r="C874" s="7">
        <v>4.7E-2</v>
      </c>
      <c r="D874" s="34">
        <v>5.5399999999999998E-2</v>
      </c>
      <c r="E874" s="7">
        <v>2E-3</v>
      </c>
      <c r="F874" s="34">
        <v>9.5500000000000002E-2</v>
      </c>
      <c r="G874" s="7">
        <v>4.7999999999999996E-3</v>
      </c>
      <c r="H874" s="35">
        <v>557</v>
      </c>
      <c r="I874" s="7">
        <v>26</v>
      </c>
      <c r="J874" s="35">
        <v>348</v>
      </c>
      <c r="K874" s="7">
        <v>12</v>
      </c>
      <c r="L874" s="35">
        <v>1500</v>
      </c>
      <c r="M874" s="7">
        <v>94</v>
      </c>
      <c r="N874" s="4" t="str">
        <f t="shared" si="80"/>
        <v>NA</v>
      </c>
      <c r="O874" s="4">
        <f t="shared" si="81"/>
        <v>37.522441651705563</v>
      </c>
      <c r="P874" s="8">
        <f t="shared" si="82"/>
        <v>348</v>
      </c>
      <c r="Q874" s="8">
        <f t="shared" si="83"/>
        <v>12</v>
      </c>
      <c r="R874" s="36">
        <v>332</v>
      </c>
      <c r="S874" s="7">
        <v>12</v>
      </c>
      <c r="T874" s="36">
        <v>330</v>
      </c>
      <c r="U874" s="7">
        <v>12</v>
      </c>
      <c r="V874" s="36">
        <v>348</v>
      </c>
      <c r="W874" s="7">
        <v>12</v>
      </c>
      <c r="X874" s="37">
        <f t="shared" si="84"/>
        <v>5.1724137931034448</v>
      </c>
    </row>
    <row r="875" spans="1:24" x14ac:dyDescent="0.65">
      <c r="A875" s="33" t="s">
        <v>1081</v>
      </c>
      <c r="B875" s="34">
        <v>5.05</v>
      </c>
      <c r="C875" s="7">
        <v>0.12</v>
      </c>
      <c r="D875" s="34">
        <v>0.31850000000000001</v>
      </c>
      <c r="E875" s="7">
        <v>9.1000000000000004E-3</v>
      </c>
      <c r="F875" s="34">
        <v>0.1143</v>
      </c>
      <c r="G875" s="7">
        <v>1.8E-3</v>
      </c>
      <c r="H875" s="35">
        <v>1824</v>
      </c>
      <c r="I875" s="7">
        <v>20</v>
      </c>
      <c r="J875" s="35">
        <v>1781</v>
      </c>
      <c r="K875" s="7">
        <v>44</v>
      </c>
      <c r="L875" s="35">
        <v>1872</v>
      </c>
      <c r="M875" s="7">
        <v>30</v>
      </c>
      <c r="N875" s="4">
        <f t="shared" si="80"/>
        <v>4.8611111111111143</v>
      </c>
      <c r="O875" s="4">
        <f t="shared" si="81"/>
        <v>2.3574561403508767</v>
      </c>
      <c r="P875" s="8">
        <f t="shared" si="82"/>
        <v>1872</v>
      </c>
      <c r="Q875" s="8">
        <f t="shared" si="83"/>
        <v>30</v>
      </c>
      <c r="R875" s="36">
        <v>1746</v>
      </c>
      <c r="S875" s="7">
        <v>36</v>
      </c>
      <c r="T875" s="36">
        <v>1765</v>
      </c>
      <c r="U875" s="7">
        <v>48</v>
      </c>
      <c r="V875" s="36">
        <v>1724</v>
      </c>
      <c r="W875" s="7">
        <v>29</v>
      </c>
      <c r="X875" s="37">
        <f t="shared" si="84"/>
        <v>-2.3781902552204173</v>
      </c>
    </row>
    <row r="876" spans="1:24" x14ac:dyDescent="0.65">
      <c r="A876" s="33" t="s">
        <v>1082</v>
      </c>
      <c r="B876" s="34">
        <v>0.97899999999999998</v>
      </c>
      <c r="C876" s="7">
        <v>4.8000000000000001E-2</v>
      </c>
      <c r="D876" s="34">
        <v>0.11070000000000001</v>
      </c>
      <c r="E876" s="7">
        <v>4.3E-3</v>
      </c>
      <c r="F876" s="34">
        <v>6.4500000000000002E-2</v>
      </c>
      <c r="G876" s="7">
        <v>2.5999999999999999E-3</v>
      </c>
      <c r="H876" s="35">
        <v>691</v>
      </c>
      <c r="I876" s="7">
        <v>24</v>
      </c>
      <c r="J876" s="35">
        <v>676</v>
      </c>
      <c r="K876" s="7">
        <v>25</v>
      </c>
      <c r="L876" s="35">
        <v>742</v>
      </c>
      <c r="M876" s="7">
        <v>86</v>
      </c>
      <c r="N876" s="4">
        <f t="shared" si="80"/>
        <v>8.8948787061994636</v>
      </c>
      <c r="O876" s="4">
        <f t="shared" si="81"/>
        <v>2.1707670043415277</v>
      </c>
      <c r="P876" s="8">
        <f t="shared" si="82"/>
        <v>676</v>
      </c>
      <c r="Q876" s="8">
        <f t="shared" si="83"/>
        <v>25</v>
      </c>
      <c r="R876" s="36">
        <v>658</v>
      </c>
      <c r="S876" s="7">
        <v>22</v>
      </c>
      <c r="T876" s="36">
        <v>673</v>
      </c>
      <c r="U876" s="7">
        <v>25</v>
      </c>
      <c r="V876" s="36">
        <v>629</v>
      </c>
      <c r="W876" s="7">
        <v>28</v>
      </c>
      <c r="X876" s="37">
        <f t="shared" si="84"/>
        <v>-6.9952305246422952</v>
      </c>
    </row>
    <row r="877" spans="1:24" x14ac:dyDescent="0.65">
      <c r="A877" s="33" t="s">
        <v>1083</v>
      </c>
      <c r="B877" s="34">
        <v>0.86599999999999999</v>
      </c>
      <c r="C877" s="7">
        <v>2.7E-2</v>
      </c>
      <c r="D877" s="34">
        <v>0.1013</v>
      </c>
      <c r="E877" s="7">
        <v>1.9E-3</v>
      </c>
      <c r="F877" s="34">
        <v>6.1699999999999998E-2</v>
      </c>
      <c r="G877" s="7">
        <v>2.2000000000000001E-3</v>
      </c>
      <c r="H877" s="35">
        <v>632</v>
      </c>
      <c r="I877" s="7">
        <v>15</v>
      </c>
      <c r="J877" s="35">
        <v>622</v>
      </c>
      <c r="K877" s="7">
        <v>11</v>
      </c>
      <c r="L877" s="35">
        <v>641</v>
      </c>
      <c r="M877" s="7">
        <v>78</v>
      </c>
      <c r="N877" s="4">
        <f t="shared" si="80"/>
        <v>2.9641185647425914</v>
      </c>
      <c r="O877" s="4">
        <f t="shared" si="81"/>
        <v>1.5822784810126649</v>
      </c>
      <c r="P877" s="8">
        <f t="shared" si="82"/>
        <v>622</v>
      </c>
      <c r="Q877" s="8">
        <f t="shared" si="83"/>
        <v>11</v>
      </c>
      <c r="R877" s="36">
        <v>601</v>
      </c>
      <c r="S877" s="7">
        <v>10</v>
      </c>
      <c r="T877" s="36">
        <v>616</v>
      </c>
      <c r="U877" s="7">
        <v>11</v>
      </c>
      <c r="V877" s="36">
        <v>533</v>
      </c>
      <c r="W877" s="7">
        <v>41</v>
      </c>
      <c r="X877" s="37">
        <f t="shared" si="84"/>
        <v>-15.572232645403375</v>
      </c>
    </row>
    <row r="878" spans="1:24" x14ac:dyDescent="0.65">
      <c r="A878" s="33" t="s">
        <v>1084</v>
      </c>
      <c r="B878" s="34">
        <v>0.86799999999999999</v>
      </c>
      <c r="C878" s="7">
        <v>2.8000000000000001E-2</v>
      </c>
      <c r="D878" s="34">
        <v>0.1008</v>
      </c>
      <c r="E878" s="7">
        <v>2.3999999999999998E-3</v>
      </c>
      <c r="F878" s="34">
        <v>6.2300000000000001E-2</v>
      </c>
      <c r="G878" s="7">
        <v>1.6000000000000001E-3</v>
      </c>
      <c r="H878" s="35">
        <v>633</v>
      </c>
      <c r="I878" s="7">
        <v>15</v>
      </c>
      <c r="J878" s="35">
        <v>619</v>
      </c>
      <c r="K878" s="7">
        <v>14</v>
      </c>
      <c r="L878" s="35">
        <v>672</v>
      </c>
      <c r="M878" s="7">
        <v>54</v>
      </c>
      <c r="N878" s="4">
        <f t="shared" si="80"/>
        <v>7.8869047619047592</v>
      </c>
      <c r="O878" s="4">
        <f t="shared" si="81"/>
        <v>2.2116903633491347</v>
      </c>
      <c r="P878" s="8">
        <f t="shared" si="82"/>
        <v>619</v>
      </c>
      <c r="Q878" s="8">
        <f t="shared" si="83"/>
        <v>14</v>
      </c>
      <c r="R878" s="36">
        <v>605</v>
      </c>
      <c r="S878" s="7">
        <v>14</v>
      </c>
      <c r="T878" s="36">
        <v>616</v>
      </c>
      <c r="U878" s="7">
        <v>14</v>
      </c>
      <c r="V878" s="36">
        <v>570</v>
      </c>
      <c r="W878" s="7">
        <v>27</v>
      </c>
      <c r="X878" s="37">
        <f t="shared" si="84"/>
        <v>-8.0701754385964932</v>
      </c>
    </row>
    <row r="879" spans="1:24" x14ac:dyDescent="0.65">
      <c r="A879" s="33" t="s">
        <v>1085</v>
      </c>
      <c r="B879" s="34">
        <v>10.88</v>
      </c>
      <c r="C879" s="7">
        <v>0.24</v>
      </c>
      <c r="D879" s="34">
        <v>0.46</v>
      </c>
      <c r="E879" s="7">
        <v>0.01</v>
      </c>
      <c r="F879" s="34">
        <v>0.1711</v>
      </c>
      <c r="G879" s="7">
        <v>3.0999999999999999E-3</v>
      </c>
      <c r="H879" s="35">
        <v>2510</v>
      </c>
      <c r="I879" s="7">
        <v>20</v>
      </c>
      <c r="J879" s="35">
        <v>2438</v>
      </c>
      <c r="K879" s="7">
        <v>45</v>
      </c>
      <c r="L879" s="35">
        <v>2564</v>
      </c>
      <c r="M879" s="7">
        <v>30</v>
      </c>
      <c r="N879" s="4">
        <f t="shared" si="80"/>
        <v>4.9141965678627173</v>
      </c>
      <c r="O879" s="4">
        <f t="shared" si="81"/>
        <v>2.8685258964143401</v>
      </c>
      <c r="P879" s="8">
        <f t="shared" si="82"/>
        <v>2564</v>
      </c>
      <c r="Q879" s="8">
        <f t="shared" si="83"/>
        <v>30</v>
      </c>
      <c r="R879" s="36">
        <v>2403</v>
      </c>
      <c r="S879" s="7">
        <v>43</v>
      </c>
      <c r="T879" s="36">
        <v>2402</v>
      </c>
      <c r="U879" s="7">
        <v>54</v>
      </c>
      <c r="V879" s="36">
        <v>2403</v>
      </c>
      <c r="W879" s="7">
        <v>34</v>
      </c>
      <c r="X879" s="37">
        <f t="shared" si="84"/>
        <v>4.1614648356215866E-2</v>
      </c>
    </row>
    <row r="880" spans="1:24" x14ac:dyDescent="0.65">
      <c r="A880" s="33" t="s">
        <v>1086</v>
      </c>
      <c r="B880" s="34">
        <v>12.13</v>
      </c>
      <c r="C880" s="7">
        <v>0.46</v>
      </c>
      <c r="D880" s="34">
        <v>0.501</v>
      </c>
      <c r="E880" s="7">
        <v>1.4999999999999999E-2</v>
      </c>
      <c r="F880" s="34">
        <v>0.1744</v>
      </c>
      <c r="G880" s="7">
        <v>3.0000000000000001E-3</v>
      </c>
      <c r="H880" s="35">
        <v>2606</v>
      </c>
      <c r="I880" s="7">
        <v>37</v>
      </c>
      <c r="J880" s="35">
        <v>2615</v>
      </c>
      <c r="K880" s="7">
        <v>64</v>
      </c>
      <c r="L880" s="35">
        <v>2603</v>
      </c>
      <c r="M880" s="7">
        <v>26</v>
      </c>
      <c r="N880" s="4">
        <f t="shared" si="80"/>
        <v>-0.46100653092585731</v>
      </c>
      <c r="O880" s="4">
        <f t="shared" si="81"/>
        <v>-0.34535686876438376</v>
      </c>
      <c r="P880" s="8">
        <f t="shared" si="82"/>
        <v>2603</v>
      </c>
      <c r="Q880" s="8">
        <f t="shared" si="83"/>
        <v>26</v>
      </c>
      <c r="R880" s="36">
        <v>2574</v>
      </c>
      <c r="S880" s="7">
        <v>51</v>
      </c>
      <c r="T880" s="36">
        <v>2601</v>
      </c>
      <c r="U880" s="7">
        <v>70</v>
      </c>
      <c r="V880" s="36">
        <v>2540</v>
      </c>
      <c r="W880" s="7">
        <v>44</v>
      </c>
      <c r="X880" s="37">
        <f t="shared" si="84"/>
        <v>-2.4015748031496003</v>
      </c>
    </row>
    <row r="881" spans="1:24" x14ac:dyDescent="0.65">
      <c r="A881" s="33" t="s">
        <v>1087</v>
      </c>
      <c r="B881" s="34">
        <v>3.6</v>
      </c>
      <c r="C881" s="7">
        <v>0.42</v>
      </c>
      <c r="D881" s="34">
        <v>0.20399999999999999</v>
      </c>
      <c r="E881" s="7">
        <v>0.01</v>
      </c>
      <c r="F881" s="34">
        <v>0.122</v>
      </c>
      <c r="G881" s="7">
        <v>9.7999999999999997E-3</v>
      </c>
      <c r="H881" s="35">
        <v>1490</v>
      </c>
      <c r="I881" s="7">
        <v>100</v>
      </c>
      <c r="J881" s="35">
        <v>1194</v>
      </c>
      <c r="K881" s="7">
        <v>57</v>
      </c>
      <c r="L881" s="35">
        <v>1890</v>
      </c>
      <c r="M881" s="7">
        <v>150</v>
      </c>
      <c r="N881" s="4">
        <f t="shared" si="80"/>
        <v>36.825396825396822</v>
      </c>
      <c r="O881" s="4">
        <f t="shared" si="81"/>
        <v>19.865771812080538</v>
      </c>
      <c r="P881" s="8" t="str">
        <f t="shared" si="82"/>
        <v>discordant</v>
      </c>
      <c r="Q881" s="8" t="str">
        <f t="shared" si="83"/>
        <v>discordant</v>
      </c>
      <c r="R881" s="36">
        <v>1154</v>
      </c>
      <c r="S881" s="7">
        <v>52</v>
      </c>
      <c r="T881" s="36">
        <v>1133</v>
      </c>
      <c r="U881" s="7">
        <v>48</v>
      </c>
      <c r="V881" s="36">
        <v>1191</v>
      </c>
      <c r="W881" s="7">
        <v>58</v>
      </c>
      <c r="X881" s="37">
        <f t="shared" si="84"/>
        <v>4.8698572628043593</v>
      </c>
    </row>
    <row r="882" spans="1:24" x14ac:dyDescent="0.65">
      <c r="A882" s="33" t="s">
        <v>1088</v>
      </c>
      <c r="B882" s="34">
        <v>1.022</v>
      </c>
      <c r="C882" s="7">
        <v>3.2000000000000001E-2</v>
      </c>
      <c r="D882" s="34">
        <v>0.1168</v>
      </c>
      <c r="E882" s="7">
        <v>3.0999999999999999E-3</v>
      </c>
      <c r="F882" s="34">
        <v>6.3399999999999998E-2</v>
      </c>
      <c r="G882" s="7">
        <v>1.6999999999999999E-3</v>
      </c>
      <c r="H882" s="35">
        <v>713</v>
      </c>
      <c r="I882" s="7">
        <v>16</v>
      </c>
      <c r="J882" s="35">
        <v>712</v>
      </c>
      <c r="K882" s="7">
        <v>18</v>
      </c>
      <c r="L882" s="35">
        <v>707</v>
      </c>
      <c r="M882" s="7">
        <v>59</v>
      </c>
      <c r="N882" s="4">
        <f t="shared" si="80"/>
        <v>-0.70721357850071342</v>
      </c>
      <c r="O882" s="4">
        <f t="shared" si="81"/>
        <v>0.14025245441794709</v>
      </c>
      <c r="P882" s="8">
        <f t="shared" si="82"/>
        <v>712</v>
      </c>
      <c r="Q882" s="8">
        <f t="shared" si="83"/>
        <v>18</v>
      </c>
      <c r="R882" s="36">
        <v>687</v>
      </c>
      <c r="S882" s="7">
        <v>16</v>
      </c>
      <c r="T882" s="36">
        <v>709</v>
      </c>
      <c r="U882" s="7">
        <v>18</v>
      </c>
      <c r="V882" s="36">
        <v>622</v>
      </c>
      <c r="W882" s="7">
        <v>32</v>
      </c>
      <c r="X882" s="37">
        <f t="shared" si="84"/>
        <v>-13.987138263665599</v>
      </c>
    </row>
    <row r="883" spans="1:24" x14ac:dyDescent="0.65">
      <c r="A883" s="33" t="s">
        <v>1089</v>
      </c>
      <c r="B883" s="34">
        <v>0.89200000000000002</v>
      </c>
      <c r="C883" s="7">
        <v>2.7E-2</v>
      </c>
      <c r="D883" s="34">
        <v>0.10050000000000001</v>
      </c>
      <c r="E883" s="7">
        <v>2.3999999999999998E-3</v>
      </c>
      <c r="F883" s="34">
        <v>6.4699999999999994E-2</v>
      </c>
      <c r="G883" s="7">
        <v>1.8E-3</v>
      </c>
      <c r="H883" s="35">
        <v>646</v>
      </c>
      <c r="I883" s="7">
        <v>15</v>
      </c>
      <c r="J883" s="35">
        <v>617</v>
      </c>
      <c r="K883" s="7">
        <v>14</v>
      </c>
      <c r="L883" s="35">
        <v>750</v>
      </c>
      <c r="M883" s="7">
        <v>59</v>
      </c>
      <c r="N883" s="4">
        <f t="shared" si="80"/>
        <v>17.733333333333334</v>
      </c>
      <c r="O883" s="4">
        <f t="shared" si="81"/>
        <v>4.4891640866873104</v>
      </c>
      <c r="P883" s="8">
        <f t="shared" si="82"/>
        <v>617</v>
      </c>
      <c r="Q883" s="8">
        <f t="shared" si="83"/>
        <v>14</v>
      </c>
      <c r="R883" s="36">
        <v>606</v>
      </c>
      <c r="S883" s="7">
        <v>14</v>
      </c>
      <c r="T883" s="36">
        <v>613</v>
      </c>
      <c r="U883" s="7">
        <v>14</v>
      </c>
      <c r="V883" s="36">
        <v>584</v>
      </c>
      <c r="W883" s="7">
        <v>23</v>
      </c>
      <c r="X883" s="37">
        <f t="shared" si="84"/>
        <v>-4.9657534246575352</v>
      </c>
    </row>
    <row r="884" spans="1:24" x14ac:dyDescent="0.65">
      <c r="A884" s="33" t="s">
        <v>1090</v>
      </c>
      <c r="B884" s="34">
        <v>1.7070000000000001</v>
      </c>
      <c r="C884" s="7">
        <v>8.7999999999999995E-2</v>
      </c>
      <c r="D884" s="34">
        <v>0.16900000000000001</v>
      </c>
      <c r="E884" s="7">
        <v>4.1000000000000003E-3</v>
      </c>
      <c r="F884" s="34">
        <v>7.3099999999999998E-2</v>
      </c>
      <c r="G884" s="7">
        <v>3.5999999999999999E-3</v>
      </c>
      <c r="H884" s="35">
        <v>1004</v>
      </c>
      <c r="I884" s="7">
        <v>33</v>
      </c>
      <c r="J884" s="35">
        <v>1006</v>
      </c>
      <c r="K884" s="7">
        <v>23</v>
      </c>
      <c r="L884" s="35">
        <v>980</v>
      </c>
      <c r="M884" s="7">
        <v>100</v>
      </c>
      <c r="N884" s="4">
        <f t="shared" si="80"/>
        <v>-2.6530612244897895</v>
      </c>
      <c r="O884" s="4">
        <f t="shared" si="81"/>
        <v>-0.19920318725100117</v>
      </c>
      <c r="P884" s="8">
        <f t="shared" si="82"/>
        <v>1006</v>
      </c>
      <c r="Q884" s="8">
        <f t="shared" si="83"/>
        <v>23</v>
      </c>
      <c r="R884" s="36">
        <v>952</v>
      </c>
      <c r="S884" s="7">
        <v>24</v>
      </c>
      <c r="T884" s="36">
        <v>1000</v>
      </c>
      <c r="U884" s="7">
        <v>23</v>
      </c>
      <c r="V884" s="36">
        <v>834</v>
      </c>
      <c r="W884" s="7">
        <v>60</v>
      </c>
      <c r="X884" s="37">
        <f t="shared" si="84"/>
        <v>-19.904076738609106</v>
      </c>
    </row>
    <row r="885" spans="1:24" x14ac:dyDescent="0.65">
      <c r="A885" s="33" t="s">
        <v>1091</v>
      </c>
      <c r="B885" s="34">
        <v>1.1000000000000001</v>
      </c>
      <c r="C885" s="7">
        <v>3.5000000000000003E-2</v>
      </c>
      <c r="D885" s="34">
        <v>0.1196</v>
      </c>
      <c r="E885" s="7">
        <v>4.1999999999999997E-3</v>
      </c>
      <c r="F885" s="34">
        <v>6.6799999999999998E-2</v>
      </c>
      <c r="G885" s="7">
        <v>1.6000000000000001E-3</v>
      </c>
      <c r="H885" s="35">
        <v>751</v>
      </c>
      <c r="I885" s="7">
        <v>17</v>
      </c>
      <c r="J885" s="35">
        <v>728</v>
      </c>
      <c r="K885" s="7">
        <v>24</v>
      </c>
      <c r="L885" s="35">
        <v>819</v>
      </c>
      <c r="M885" s="7">
        <v>52</v>
      </c>
      <c r="N885" s="4">
        <f t="shared" si="80"/>
        <v>11.111111111111114</v>
      </c>
      <c r="O885" s="4">
        <f t="shared" si="81"/>
        <v>3.0625832223701792</v>
      </c>
      <c r="P885" s="8">
        <f t="shared" si="82"/>
        <v>728</v>
      </c>
      <c r="Q885" s="8">
        <f t="shared" si="83"/>
        <v>24</v>
      </c>
      <c r="R885" s="36">
        <v>710</v>
      </c>
      <c r="S885" s="7">
        <v>20</v>
      </c>
      <c r="T885" s="36">
        <v>724</v>
      </c>
      <c r="U885" s="7">
        <v>25</v>
      </c>
      <c r="V885" s="36">
        <v>666</v>
      </c>
      <c r="W885" s="7">
        <v>28</v>
      </c>
      <c r="X885" s="37">
        <f t="shared" si="84"/>
        <v>-8.7087087087087127</v>
      </c>
    </row>
    <row r="886" spans="1:24" x14ac:dyDescent="0.65">
      <c r="A886" s="33" t="s">
        <v>1092</v>
      </c>
      <c r="B886" s="34">
        <v>0.77300000000000002</v>
      </c>
      <c r="C886" s="7">
        <v>2.5999999999999999E-2</v>
      </c>
      <c r="D886" s="34">
        <v>9.5699999999999993E-2</v>
      </c>
      <c r="E886" s="7">
        <v>2.8E-3</v>
      </c>
      <c r="F886" s="34">
        <v>5.8900000000000001E-2</v>
      </c>
      <c r="G886" s="7">
        <v>1.6999999999999999E-3</v>
      </c>
      <c r="H886" s="35">
        <v>580</v>
      </c>
      <c r="I886" s="7">
        <v>15</v>
      </c>
      <c r="J886" s="35">
        <v>589</v>
      </c>
      <c r="K886" s="7">
        <v>17</v>
      </c>
      <c r="L886" s="35">
        <v>549</v>
      </c>
      <c r="M886" s="7">
        <v>62</v>
      </c>
      <c r="N886" s="4">
        <f t="shared" si="80"/>
        <v>-7.2859744990892494</v>
      </c>
      <c r="O886" s="4">
        <f t="shared" si="81"/>
        <v>-1.551724137931032</v>
      </c>
      <c r="P886" s="8" t="str">
        <f t="shared" si="82"/>
        <v>discordant</v>
      </c>
      <c r="Q886" s="8" t="str">
        <f t="shared" si="83"/>
        <v>discordant</v>
      </c>
      <c r="R886" s="36">
        <v>567</v>
      </c>
      <c r="S886" s="7">
        <v>16</v>
      </c>
      <c r="T886" s="36">
        <v>587</v>
      </c>
      <c r="U886" s="7">
        <v>17</v>
      </c>
      <c r="V886" s="36">
        <v>490</v>
      </c>
      <c r="W886" s="7">
        <v>33</v>
      </c>
      <c r="X886" s="37">
        <f t="shared" si="84"/>
        <v>-19.795918367346943</v>
      </c>
    </row>
    <row r="887" spans="1:24" x14ac:dyDescent="0.65">
      <c r="A887" s="33" t="s">
        <v>1093</v>
      </c>
      <c r="B887" s="34">
        <v>5.55</v>
      </c>
      <c r="C887" s="7">
        <v>0.19</v>
      </c>
      <c r="D887" s="34">
        <v>0.32</v>
      </c>
      <c r="E887" s="7">
        <v>0.01</v>
      </c>
      <c r="F887" s="34">
        <v>0.12590000000000001</v>
      </c>
      <c r="G887" s="7">
        <v>3.0999999999999999E-3</v>
      </c>
      <c r="H887" s="35">
        <v>1904</v>
      </c>
      <c r="I887" s="7">
        <v>30</v>
      </c>
      <c r="J887" s="35">
        <v>1787</v>
      </c>
      <c r="K887" s="7">
        <v>49</v>
      </c>
      <c r="L887" s="35">
        <v>2036</v>
      </c>
      <c r="M887" s="7">
        <v>44</v>
      </c>
      <c r="N887" s="4">
        <f t="shared" si="80"/>
        <v>12.229862475442047</v>
      </c>
      <c r="O887" s="4">
        <f t="shared" si="81"/>
        <v>6.1449579831932795</v>
      </c>
      <c r="P887" s="8">
        <f t="shared" si="82"/>
        <v>2036</v>
      </c>
      <c r="Q887" s="8">
        <f t="shared" si="83"/>
        <v>44</v>
      </c>
      <c r="R887" s="36">
        <v>1764</v>
      </c>
      <c r="S887" s="7">
        <v>49</v>
      </c>
      <c r="T887" s="36">
        <v>1757</v>
      </c>
      <c r="U887" s="7">
        <v>55</v>
      </c>
      <c r="V887" s="36">
        <v>1776</v>
      </c>
      <c r="W887" s="7">
        <v>46</v>
      </c>
      <c r="X887" s="37">
        <f t="shared" si="84"/>
        <v>1.0698198198198128</v>
      </c>
    </row>
    <row r="888" spans="1:24" x14ac:dyDescent="0.65">
      <c r="A888" s="33" t="s">
        <v>1094</v>
      </c>
      <c r="B888" s="34">
        <v>0.53400000000000003</v>
      </c>
      <c r="C888" s="7">
        <v>1.7999999999999999E-2</v>
      </c>
      <c r="D888" s="34">
        <v>6.8500000000000005E-2</v>
      </c>
      <c r="E888" s="7">
        <v>1.6999999999999999E-3</v>
      </c>
      <c r="F888" s="34">
        <v>5.6300000000000003E-2</v>
      </c>
      <c r="G888" s="7">
        <v>1.4E-3</v>
      </c>
      <c r="H888" s="35">
        <v>434</v>
      </c>
      <c r="I888" s="7">
        <v>12</v>
      </c>
      <c r="J888" s="35">
        <v>427</v>
      </c>
      <c r="K888" s="7">
        <v>10</v>
      </c>
      <c r="L888" s="35">
        <v>454</v>
      </c>
      <c r="M888" s="7">
        <v>53</v>
      </c>
      <c r="N888" s="4" t="str">
        <f t="shared" si="80"/>
        <v>NA</v>
      </c>
      <c r="O888" s="4">
        <f t="shared" si="81"/>
        <v>1.6129032258064484</v>
      </c>
      <c r="P888" s="8">
        <f t="shared" si="82"/>
        <v>427</v>
      </c>
      <c r="Q888" s="8">
        <f t="shared" si="83"/>
        <v>10</v>
      </c>
      <c r="R888" s="36">
        <v>415.9</v>
      </c>
      <c r="S888" s="7">
        <v>9.4</v>
      </c>
      <c r="T888" s="36">
        <v>426</v>
      </c>
      <c r="U888" s="7">
        <v>10</v>
      </c>
      <c r="V888" s="36">
        <v>358</v>
      </c>
      <c r="W888" s="7">
        <v>27</v>
      </c>
      <c r="X888" s="37">
        <f t="shared" si="84"/>
        <v>-18.994413407821227</v>
      </c>
    </row>
    <row r="889" spans="1:24" x14ac:dyDescent="0.65">
      <c r="A889" s="33" t="s">
        <v>1095</v>
      </c>
      <c r="B889" s="34">
        <v>1.58</v>
      </c>
      <c r="C889" s="7">
        <v>6.6000000000000003E-2</v>
      </c>
      <c r="D889" s="34">
        <v>0.15310000000000001</v>
      </c>
      <c r="E889" s="7">
        <v>5.5999999999999999E-3</v>
      </c>
      <c r="F889" s="34">
        <v>7.4700000000000003E-2</v>
      </c>
      <c r="G889" s="7">
        <v>2.2000000000000001E-3</v>
      </c>
      <c r="H889" s="35">
        <v>964</v>
      </c>
      <c r="I889" s="7">
        <v>24</v>
      </c>
      <c r="J889" s="35">
        <v>917</v>
      </c>
      <c r="K889" s="7">
        <v>31</v>
      </c>
      <c r="L889" s="35">
        <v>1045</v>
      </c>
      <c r="M889" s="7">
        <v>61</v>
      </c>
      <c r="N889" s="4">
        <f t="shared" si="80"/>
        <v>12.248803827751203</v>
      </c>
      <c r="O889" s="4">
        <f t="shared" si="81"/>
        <v>4.8755186721991635</v>
      </c>
      <c r="P889" s="8">
        <f t="shared" si="82"/>
        <v>917</v>
      </c>
      <c r="Q889" s="8">
        <f t="shared" si="83"/>
        <v>31</v>
      </c>
      <c r="R889" s="36">
        <v>897</v>
      </c>
      <c r="S889" s="7">
        <v>29</v>
      </c>
      <c r="T889" s="36">
        <v>910</v>
      </c>
      <c r="U889" s="7">
        <v>32</v>
      </c>
      <c r="V889" s="36">
        <v>866</v>
      </c>
      <c r="W889" s="7">
        <v>30</v>
      </c>
      <c r="X889" s="37">
        <f t="shared" si="84"/>
        <v>-5.0808314087759783</v>
      </c>
    </row>
    <row r="890" spans="1:24" x14ac:dyDescent="0.65">
      <c r="A890" s="33" t="s">
        <v>1096</v>
      </c>
      <c r="B890" s="34">
        <v>1.0629999999999999</v>
      </c>
      <c r="C890" s="7">
        <v>6.0999999999999999E-2</v>
      </c>
      <c r="D890" s="34">
        <v>0.1103</v>
      </c>
      <c r="E890" s="7">
        <v>5.1999999999999998E-3</v>
      </c>
      <c r="F890" s="34">
        <v>6.9800000000000001E-2</v>
      </c>
      <c r="G890" s="7">
        <v>2.8999999999999998E-3</v>
      </c>
      <c r="H890" s="35">
        <v>730</v>
      </c>
      <c r="I890" s="7">
        <v>31</v>
      </c>
      <c r="J890" s="35">
        <v>674</v>
      </c>
      <c r="K890" s="7">
        <v>30</v>
      </c>
      <c r="L890" s="35">
        <v>893</v>
      </c>
      <c r="M890" s="7">
        <v>91</v>
      </c>
      <c r="N890" s="4">
        <f t="shared" si="80"/>
        <v>24.524076147816345</v>
      </c>
      <c r="O890" s="4">
        <f t="shared" si="81"/>
        <v>7.6712328767123239</v>
      </c>
      <c r="P890" s="8" t="str">
        <f t="shared" si="82"/>
        <v>discordant</v>
      </c>
      <c r="Q890" s="8" t="str">
        <f t="shared" si="83"/>
        <v>discordant</v>
      </c>
      <c r="R890" s="36">
        <v>663</v>
      </c>
      <c r="S890" s="7">
        <v>31</v>
      </c>
      <c r="T890" s="36">
        <v>667</v>
      </c>
      <c r="U890" s="7">
        <v>31</v>
      </c>
      <c r="V890" s="36">
        <v>665</v>
      </c>
      <c r="W890" s="7">
        <v>31</v>
      </c>
      <c r="X890" s="37">
        <f t="shared" si="84"/>
        <v>-0.30075187969924855</v>
      </c>
    </row>
    <row r="891" spans="1:24" x14ac:dyDescent="0.65">
      <c r="A891" s="33" t="s">
        <v>1097</v>
      </c>
      <c r="B891" s="34">
        <v>0.84499999999999997</v>
      </c>
      <c r="C891" s="7">
        <v>5.3999999999999999E-2</v>
      </c>
      <c r="D891" s="34">
        <v>8.3699999999999997E-2</v>
      </c>
      <c r="E891" s="7">
        <v>5.1999999999999998E-3</v>
      </c>
      <c r="F891" s="34">
        <v>7.3200000000000001E-2</v>
      </c>
      <c r="G891" s="7">
        <v>2.2000000000000001E-3</v>
      </c>
      <c r="H891" s="35">
        <v>616</v>
      </c>
      <c r="I891" s="7">
        <v>30</v>
      </c>
      <c r="J891" s="35">
        <v>517</v>
      </c>
      <c r="K891" s="7">
        <v>31</v>
      </c>
      <c r="L891" s="35">
        <v>1003</v>
      </c>
      <c r="M891" s="7">
        <v>62</v>
      </c>
      <c r="N891" s="4">
        <f t="shared" si="80"/>
        <v>48.454636091724822</v>
      </c>
      <c r="O891" s="4">
        <f t="shared" si="81"/>
        <v>16.071428571428569</v>
      </c>
      <c r="P891" s="8" t="str">
        <f t="shared" si="82"/>
        <v>discordant</v>
      </c>
      <c r="Q891" s="8" t="str">
        <f t="shared" si="83"/>
        <v>discordant</v>
      </c>
      <c r="R891" s="36">
        <v>509</v>
      </c>
      <c r="S891" s="7">
        <v>31</v>
      </c>
      <c r="T891" s="36">
        <v>508</v>
      </c>
      <c r="U891" s="7">
        <v>31</v>
      </c>
      <c r="V891" s="36">
        <v>515</v>
      </c>
      <c r="W891" s="7">
        <v>30</v>
      </c>
      <c r="X891" s="37">
        <f t="shared" si="84"/>
        <v>1.3592233009708679</v>
      </c>
    </row>
    <row r="892" spans="1:24" x14ac:dyDescent="0.65">
      <c r="A892" s="33" t="s">
        <v>1098</v>
      </c>
      <c r="B892" s="34">
        <v>0.313</v>
      </c>
      <c r="C892" s="7">
        <v>1.7000000000000001E-2</v>
      </c>
      <c r="D892" s="34">
        <v>3.8899999999999997E-2</v>
      </c>
      <c r="E892" s="7">
        <v>1E-3</v>
      </c>
      <c r="F892" s="34">
        <v>5.74E-2</v>
      </c>
      <c r="G892" s="7">
        <v>2.3E-3</v>
      </c>
      <c r="H892" s="35">
        <v>275</v>
      </c>
      <c r="I892" s="7">
        <v>13</v>
      </c>
      <c r="J892" s="35">
        <v>246</v>
      </c>
      <c r="K892" s="7">
        <v>6.4</v>
      </c>
      <c r="L892" s="35">
        <v>520</v>
      </c>
      <c r="M892" s="7">
        <v>100</v>
      </c>
      <c r="N892" s="4" t="str">
        <f t="shared" si="80"/>
        <v>NA</v>
      </c>
      <c r="O892" s="4">
        <f t="shared" si="81"/>
        <v>10.545454545454547</v>
      </c>
      <c r="P892" s="8">
        <f t="shared" si="82"/>
        <v>246</v>
      </c>
      <c r="Q892" s="8">
        <f t="shared" si="83"/>
        <v>6.4</v>
      </c>
      <c r="R892" s="36">
        <v>242.2</v>
      </c>
      <c r="S892" s="7">
        <v>5.6</v>
      </c>
      <c r="T892" s="36">
        <v>243.8</v>
      </c>
      <c r="U892" s="7">
        <v>6.4</v>
      </c>
      <c r="V892" s="36">
        <v>242.4</v>
      </c>
      <c r="W892" s="7">
        <v>7.7</v>
      </c>
      <c r="X892" s="37">
        <f t="shared" si="84"/>
        <v>-0.57755775577557245</v>
      </c>
    </row>
    <row r="893" spans="1:24" x14ac:dyDescent="0.65">
      <c r="A893" s="33" t="s">
        <v>1099</v>
      </c>
      <c r="B893" s="34">
        <v>0.52400000000000002</v>
      </c>
      <c r="C893" s="7">
        <v>1.6E-2</v>
      </c>
      <c r="D893" s="34">
        <v>6.8699999999999997E-2</v>
      </c>
      <c r="E893" s="7">
        <v>1.5E-3</v>
      </c>
      <c r="F893" s="34">
        <v>5.5300000000000002E-2</v>
      </c>
      <c r="G893" s="7">
        <v>1.8E-3</v>
      </c>
      <c r="H893" s="35">
        <v>427</v>
      </c>
      <c r="I893" s="7">
        <v>11</v>
      </c>
      <c r="J893" s="35">
        <v>427.9</v>
      </c>
      <c r="K893" s="7">
        <v>8.9</v>
      </c>
      <c r="L893" s="35">
        <v>409</v>
      </c>
      <c r="M893" s="7">
        <v>72</v>
      </c>
      <c r="N893" s="4" t="str">
        <f t="shared" si="80"/>
        <v>NA</v>
      </c>
      <c r="O893" s="4">
        <f t="shared" si="81"/>
        <v>-0.2107728337236523</v>
      </c>
      <c r="P893" s="8">
        <f t="shared" si="82"/>
        <v>427.9</v>
      </c>
      <c r="Q893" s="8">
        <f t="shared" si="83"/>
        <v>8.9</v>
      </c>
      <c r="R893" s="36">
        <v>419.3</v>
      </c>
      <c r="S893" s="7">
        <v>9</v>
      </c>
      <c r="T893" s="36">
        <v>427.3</v>
      </c>
      <c r="U893" s="7">
        <v>9.3000000000000007</v>
      </c>
      <c r="V893" s="36">
        <v>378</v>
      </c>
      <c r="W893" s="7">
        <v>26</v>
      </c>
      <c r="X893" s="37">
        <f t="shared" si="84"/>
        <v>-13.042328042328037</v>
      </c>
    </row>
    <row r="894" spans="1:24" x14ac:dyDescent="0.65">
      <c r="A894" s="33" t="s">
        <v>1100</v>
      </c>
      <c r="B894" s="34">
        <v>1.7809999999999999</v>
      </c>
      <c r="C894" s="7">
        <v>5.2999999999999999E-2</v>
      </c>
      <c r="D894" s="34">
        <v>0.16880000000000001</v>
      </c>
      <c r="E894" s="7">
        <v>3.5000000000000001E-3</v>
      </c>
      <c r="F894" s="34">
        <v>7.5600000000000001E-2</v>
      </c>
      <c r="G894" s="7">
        <v>1.9E-3</v>
      </c>
      <c r="H894" s="35">
        <v>1036</v>
      </c>
      <c r="I894" s="7">
        <v>20</v>
      </c>
      <c r="J894" s="35">
        <v>1005</v>
      </c>
      <c r="K894" s="7">
        <v>19</v>
      </c>
      <c r="L894" s="35">
        <v>1087</v>
      </c>
      <c r="M894" s="7">
        <v>57</v>
      </c>
      <c r="N894" s="4">
        <f t="shared" si="80"/>
        <v>7.5436982520699161</v>
      </c>
      <c r="O894" s="4">
        <f t="shared" si="81"/>
        <v>2.992277992277991</v>
      </c>
      <c r="P894" s="8">
        <f t="shared" si="82"/>
        <v>1005</v>
      </c>
      <c r="Q894" s="8">
        <f t="shared" si="83"/>
        <v>19</v>
      </c>
      <c r="R894" s="36">
        <v>989</v>
      </c>
      <c r="S894" s="7">
        <v>19</v>
      </c>
      <c r="T894" s="36">
        <v>1000</v>
      </c>
      <c r="U894" s="7">
        <v>20</v>
      </c>
      <c r="V894" s="36">
        <v>958</v>
      </c>
      <c r="W894" s="7">
        <v>29</v>
      </c>
      <c r="X894" s="37">
        <f t="shared" si="84"/>
        <v>-4.384133611691027</v>
      </c>
    </row>
    <row r="895" spans="1:24" x14ac:dyDescent="0.65">
      <c r="A895" s="33" t="s">
        <v>1101</v>
      </c>
      <c r="B895" s="34">
        <v>1.456</v>
      </c>
      <c r="C895" s="7">
        <v>5.8999999999999997E-2</v>
      </c>
      <c r="D895" s="34">
        <v>0.15229999999999999</v>
      </c>
      <c r="E895" s="7">
        <v>3.5999999999999999E-3</v>
      </c>
      <c r="F895" s="34">
        <v>6.9099999999999995E-2</v>
      </c>
      <c r="G895" s="7">
        <v>2.3999999999999998E-3</v>
      </c>
      <c r="H895" s="35">
        <v>909</v>
      </c>
      <c r="I895" s="7">
        <v>25</v>
      </c>
      <c r="J895" s="35">
        <v>913</v>
      </c>
      <c r="K895" s="7">
        <v>20</v>
      </c>
      <c r="L895" s="35">
        <v>879</v>
      </c>
      <c r="M895" s="7">
        <v>76</v>
      </c>
      <c r="N895" s="4">
        <f t="shared" si="80"/>
        <v>-3.8680318543799785</v>
      </c>
      <c r="O895" s="4">
        <f t="shared" si="81"/>
        <v>-0.44004400440043412</v>
      </c>
      <c r="P895" s="8">
        <f t="shared" si="82"/>
        <v>913</v>
      </c>
      <c r="Q895" s="8">
        <f t="shared" si="83"/>
        <v>20</v>
      </c>
      <c r="R895" s="36">
        <v>876</v>
      </c>
      <c r="S895" s="7">
        <v>22</v>
      </c>
      <c r="T895" s="36">
        <v>910</v>
      </c>
      <c r="U895" s="7">
        <v>21</v>
      </c>
      <c r="V895" s="36">
        <v>795</v>
      </c>
      <c r="W895" s="7">
        <v>49</v>
      </c>
      <c r="X895" s="37">
        <f t="shared" si="84"/>
        <v>-14.465408805031444</v>
      </c>
    </row>
    <row r="896" spans="1:24" x14ac:dyDescent="0.65">
      <c r="A896" s="33" t="s">
        <v>1102</v>
      </c>
      <c r="B896" s="34">
        <v>0.79500000000000004</v>
      </c>
      <c r="C896" s="7">
        <v>2.9000000000000001E-2</v>
      </c>
      <c r="D896" s="34">
        <v>9.6000000000000002E-2</v>
      </c>
      <c r="E896" s="7">
        <v>2.5000000000000001E-3</v>
      </c>
      <c r="F896" s="34">
        <v>5.9900000000000002E-2</v>
      </c>
      <c r="G896" s="7">
        <v>1.6999999999999999E-3</v>
      </c>
      <c r="H896" s="35">
        <v>593</v>
      </c>
      <c r="I896" s="7">
        <v>17</v>
      </c>
      <c r="J896" s="35">
        <v>590</v>
      </c>
      <c r="K896" s="7">
        <v>15</v>
      </c>
      <c r="L896" s="35">
        <v>584</v>
      </c>
      <c r="M896" s="7">
        <v>65</v>
      </c>
      <c r="N896" s="4">
        <f t="shared" si="80"/>
        <v>-1.0273972602739718</v>
      </c>
      <c r="O896" s="4">
        <f t="shared" si="81"/>
        <v>0.50590219224282862</v>
      </c>
      <c r="P896" s="8">
        <f t="shared" si="82"/>
        <v>590</v>
      </c>
      <c r="Q896" s="8">
        <f t="shared" si="83"/>
        <v>15</v>
      </c>
      <c r="R896" s="36">
        <v>574</v>
      </c>
      <c r="S896" s="7">
        <v>16</v>
      </c>
      <c r="T896" s="36">
        <v>589</v>
      </c>
      <c r="U896" s="7">
        <v>15</v>
      </c>
      <c r="V896" s="36">
        <v>524</v>
      </c>
      <c r="W896" s="7">
        <v>30</v>
      </c>
      <c r="X896" s="37">
        <f t="shared" si="84"/>
        <v>-12.404580152671755</v>
      </c>
    </row>
    <row r="897" spans="1:24" x14ac:dyDescent="0.65">
      <c r="A897" s="33" t="s">
        <v>1103</v>
      </c>
      <c r="B897" s="34">
        <v>0.54800000000000004</v>
      </c>
      <c r="C897" s="7">
        <v>1.6E-2</v>
      </c>
      <c r="D897" s="34">
        <v>6.9199999999999998E-2</v>
      </c>
      <c r="E897" s="7">
        <v>1.6000000000000001E-3</v>
      </c>
      <c r="F897" s="34">
        <v>5.7500000000000002E-2</v>
      </c>
      <c r="G897" s="7">
        <v>1.6999999999999999E-3</v>
      </c>
      <c r="H897" s="35">
        <v>443</v>
      </c>
      <c r="I897" s="7">
        <v>10</v>
      </c>
      <c r="J897" s="35">
        <v>431.1</v>
      </c>
      <c r="K897" s="7">
        <v>9.6999999999999993</v>
      </c>
      <c r="L897" s="35">
        <v>493</v>
      </c>
      <c r="M897" s="7">
        <v>64</v>
      </c>
      <c r="N897" s="4" t="str">
        <f t="shared" si="80"/>
        <v>NA</v>
      </c>
      <c r="O897" s="4">
        <f t="shared" si="81"/>
        <v>2.6862302483069982</v>
      </c>
      <c r="P897" s="8">
        <f t="shared" si="82"/>
        <v>431.1</v>
      </c>
      <c r="Q897" s="8">
        <f t="shared" si="83"/>
        <v>9.6999999999999993</v>
      </c>
      <c r="R897" s="36">
        <v>419.1</v>
      </c>
      <c r="S897" s="7">
        <v>8.1999999999999993</v>
      </c>
      <c r="T897" s="36">
        <v>429</v>
      </c>
      <c r="U897" s="7">
        <v>10</v>
      </c>
      <c r="V897" s="36">
        <v>361</v>
      </c>
      <c r="W897" s="7">
        <v>32</v>
      </c>
      <c r="X897" s="37">
        <f t="shared" si="84"/>
        <v>-18.83656509695291</v>
      </c>
    </row>
    <row r="898" spans="1:24" x14ac:dyDescent="0.65">
      <c r="A898" s="33" t="s">
        <v>1104</v>
      </c>
      <c r="B898" s="34">
        <v>10.06</v>
      </c>
      <c r="C898" s="7">
        <v>0.23</v>
      </c>
      <c r="D898" s="34">
        <v>0.4365</v>
      </c>
      <c r="E898" s="7">
        <v>8.0000000000000002E-3</v>
      </c>
      <c r="F898" s="34">
        <v>0.16669999999999999</v>
      </c>
      <c r="G898" s="7">
        <v>4.0000000000000001E-3</v>
      </c>
      <c r="H898" s="35">
        <v>2437</v>
      </c>
      <c r="I898" s="7">
        <v>21</v>
      </c>
      <c r="J898" s="35">
        <v>2334</v>
      </c>
      <c r="K898" s="7">
        <v>36</v>
      </c>
      <c r="L898" s="35">
        <v>2518</v>
      </c>
      <c r="M898" s="7">
        <v>40</v>
      </c>
      <c r="N898" s="4">
        <f t="shared" si="80"/>
        <v>7.3073868149324852</v>
      </c>
      <c r="O898" s="4">
        <f t="shared" si="81"/>
        <v>4.2265080016413634</v>
      </c>
      <c r="P898" s="8">
        <f t="shared" si="82"/>
        <v>2518</v>
      </c>
      <c r="Q898" s="8">
        <f t="shared" si="83"/>
        <v>40</v>
      </c>
      <c r="R898" s="36">
        <v>2307</v>
      </c>
      <c r="S898" s="7">
        <v>37</v>
      </c>
      <c r="T898" s="36">
        <v>2292</v>
      </c>
      <c r="U898" s="7">
        <v>45</v>
      </c>
      <c r="V898" s="36">
        <v>2318</v>
      </c>
      <c r="W898" s="7">
        <v>34</v>
      </c>
      <c r="X898" s="37">
        <f t="shared" si="84"/>
        <v>1.1216566005176816</v>
      </c>
    </row>
    <row r="899" spans="1:24" x14ac:dyDescent="0.65">
      <c r="A899" s="33" t="s">
        <v>1105</v>
      </c>
      <c r="B899" s="34">
        <v>0.55300000000000005</v>
      </c>
      <c r="C899" s="7">
        <v>1.2999999999999999E-2</v>
      </c>
      <c r="D899" s="34">
        <v>7.1499999999999994E-2</v>
      </c>
      <c r="E899" s="7">
        <v>1.1999999999999999E-3</v>
      </c>
      <c r="F899" s="34">
        <v>5.5599999999999997E-2</v>
      </c>
      <c r="G899" s="7">
        <v>1E-3</v>
      </c>
      <c r="H899" s="35">
        <v>446.4</v>
      </c>
      <c r="I899" s="7">
        <v>8.1999999999999993</v>
      </c>
      <c r="J899" s="35">
        <v>445.1</v>
      </c>
      <c r="K899" s="7">
        <v>7.1</v>
      </c>
      <c r="L899" s="35">
        <v>440</v>
      </c>
      <c r="M899" s="7">
        <v>44</v>
      </c>
      <c r="N899" s="4" t="str">
        <f t="shared" si="80"/>
        <v>NA</v>
      </c>
      <c r="O899" s="4">
        <f t="shared" si="81"/>
        <v>0.29121863799282721</v>
      </c>
      <c r="P899" s="8">
        <f t="shared" si="82"/>
        <v>445.1</v>
      </c>
      <c r="Q899" s="8">
        <f t="shared" si="83"/>
        <v>7.1</v>
      </c>
      <c r="R899" s="36">
        <v>434.5</v>
      </c>
      <c r="S899" s="7">
        <v>6.4</v>
      </c>
      <c r="T899" s="36">
        <v>444.2</v>
      </c>
      <c r="U899" s="7">
        <v>7.1</v>
      </c>
      <c r="V899" s="36">
        <v>380</v>
      </c>
      <c r="W899" s="7">
        <v>25</v>
      </c>
      <c r="X899" s="37">
        <f t="shared" si="84"/>
        <v>-16.89473684210526</v>
      </c>
    </row>
    <row r="900" spans="1:24" x14ac:dyDescent="0.65">
      <c r="A900" s="33" t="s">
        <v>1106</v>
      </c>
      <c r="B900" s="34">
        <v>0.82599999999999996</v>
      </c>
      <c r="C900" s="7">
        <v>2.1000000000000001E-2</v>
      </c>
      <c r="D900" s="34">
        <v>9.5200000000000007E-2</v>
      </c>
      <c r="E900" s="7">
        <v>1.9E-3</v>
      </c>
      <c r="F900" s="34">
        <v>6.2600000000000003E-2</v>
      </c>
      <c r="G900" s="7">
        <v>1.2999999999999999E-3</v>
      </c>
      <c r="H900" s="35">
        <v>611</v>
      </c>
      <c r="I900" s="7">
        <v>12</v>
      </c>
      <c r="J900" s="35">
        <v>586</v>
      </c>
      <c r="K900" s="7">
        <v>11</v>
      </c>
      <c r="L900" s="35">
        <v>687</v>
      </c>
      <c r="M900" s="7">
        <v>44</v>
      </c>
      <c r="N900" s="4">
        <f t="shared" si="80"/>
        <v>14.701601164483264</v>
      </c>
      <c r="O900" s="4">
        <f t="shared" si="81"/>
        <v>4.0916530278232415</v>
      </c>
      <c r="P900" s="8">
        <f t="shared" si="82"/>
        <v>586</v>
      </c>
      <c r="Q900" s="8">
        <f t="shared" si="83"/>
        <v>11</v>
      </c>
      <c r="R900" s="36">
        <v>578.70000000000005</v>
      </c>
      <c r="S900" s="7">
        <v>9.9</v>
      </c>
      <c r="T900" s="36">
        <v>584</v>
      </c>
      <c r="U900" s="7">
        <v>11</v>
      </c>
      <c r="V900" s="36">
        <v>559</v>
      </c>
      <c r="W900" s="7">
        <v>15</v>
      </c>
      <c r="X900" s="37">
        <f t="shared" si="84"/>
        <v>-4.4722719141323779</v>
      </c>
    </row>
    <row r="901" spans="1:24" x14ac:dyDescent="0.65">
      <c r="A901" s="33" t="s">
        <v>1107</v>
      </c>
      <c r="B901" s="34">
        <v>0.71699999999999997</v>
      </c>
      <c r="C901" s="7">
        <v>2.1000000000000001E-2</v>
      </c>
      <c r="D901" s="34">
        <v>8.6599999999999996E-2</v>
      </c>
      <c r="E901" s="7">
        <v>2.0999999999999999E-3</v>
      </c>
      <c r="F901" s="34">
        <v>0.06</v>
      </c>
      <c r="G901" s="7">
        <v>1.6000000000000001E-3</v>
      </c>
      <c r="H901" s="35">
        <v>548</v>
      </c>
      <c r="I901" s="7">
        <v>12</v>
      </c>
      <c r="J901" s="35">
        <v>535</v>
      </c>
      <c r="K901" s="7">
        <v>12</v>
      </c>
      <c r="L901" s="35">
        <v>589</v>
      </c>
      <c r="M901" s="7">
        <v>57</v>
      </c>
      <c r="N901" s="4">
        <f t="shared" si="80"/>
        <v>9.1680814940577307</v>
      </c>
      <c r="O901" s="4">
        <f t="shared" si="81"/>
        <v>2.3722627737226247</v>
      </c>
      <c r="P901" s="8">
        <f t="shared" si="82"/>
        <v>535</v>
      </c>
      <c r="Q901" s="8">
        <f t="shared" si="83"/>
        <v>12</v>
      </c>
      <c r="R901" s="36">
        <v>521</v>
      </c>
      <c r="S901" s="7">
        <v>11</v>
      </c>
      <c r="T901" s="36">
        <v>533</v>
      </c>
      <c r="U901" s="7">
        <v>13</v>
      </c>
      <c r="V901" s="36">
        <v>474</v>
      </c>
      <c r="W901" s="7">
        <v>24</v>
      </c>
      <c r="X901" s="37">
        <f t="shared" si="84"/>
        <v>-12.447257383966246</v>
      </c>
    </row>
    <row r="902" spans="1:24" x14ac:dyDescent="0.65">
      <c r="A902" s="33" t="s">
        <v>1108</v>
      </c>
      <c r="B902" s="34">
        <v>4.13</v>
      </c>
      <c r="C902" s="7">
        <v>0.5</v>
      </c>
      <c r="D902" s="34">
        <v>0.2331</v>
      </c>
      <c r="E902" s="7">
        <v>6.7000000000000002E-3</v>
      </c>
      <c r="F902" s="34">
        <v>0.127</v>
      </c>
      <c r="G902" s="7">
        <v>1.2999999999999999E-2</v>
      </c>
      <c r="H902" s="35">
        <v>1626</v>
      </c>
      <c r="I902" s="7">
        <v>89</v>
      </c>
      <c r="J902" s="35">
        <v>1350</v>
      </c>
      <c r="K902" s="7">
        <v>35</v>
      </c>
      <c r="L902" s="35">
        <v>1970</v>
      </c>
      <c r="M902" s="7">
        <v>170</v>
      </c>
      <c r="N902" s="4">
        <f t="shared" si="80"/>
        <v>31.472081218274113</v>
      </c>
      <c r="O902" s="4">
        <f t="shared" si="81"/>
        <v>16.974169741697423</v>
      </c>
      <c r="P902" s="8" t="str">
        <f t="shared" si="82"/>
        <v>discordant</v>
      </c>
      <c r="Q902" s="8" t="str">
        <f t="shared" si="83"/>
        <v>discordant</v>
      </c>
      <c r="R902" s="36">
        <v>1304</v>
      </c>
      <c r="S902" s="7">
        <v>31</v>
      </c>
      <c r="T902" s="36">
        <v>1276</v>
      </c>
      <c r="U902" s="7">
        <v>33</v>
      </c>
      <c r="V902" s="36">
        <v>1350</v>
      </c>
      <c r="W902" s="7">
        <v>35</v>
      </c>
      <c r="X902" s="37">
        <f t="shared" si="84"/>
        <v>5.481481481481481</v>
      </c>
    </row>
    <row r="903" spans="1:24" x14ac:dyDescent="0.65">
      <c r="A903" s="33" t="s">
        <v>1109</v>
      </c>
      <c r="B903" s="34">
        <v>0.96</v>
      </c>
      <c r="C903" s="7">
        <v>0.11</v>
      </c>
      <c r="D903" s="34">
        <v>9.74E-2</v>
      </c>
      <c r="E903" s="7">
        <v>2.5000000000000001E-3</v>
      </c>
      <c r="F903" s="34">
        <v>6.8000000000000005E-2</v>
      </c>
      <c r="G903" s="7">
        <v>5.4999999999999997E-3</v>
      </c>
      <c r="H903" s="35">
        <v>652</v>
      </c>
      <c r="I903" s="7">
        <v>38</v>
      </c>
      <c r="J903" s="35">
        <v>599</v>
      </c>
      <c r="K903" s="7">
        <v>15</v>
      </c>
      <c r="L903" s="35">
        <v>800</v>
      </c>
      <c r="M903" s="7">
        <v>120</v>
      </c>
      <c r="N903" s="4">
        <f t="shared" si="80"/>
        <v>25.125</v>
      </c>
      <c r="O903" s="4">
        <f t="shared" si="81"/>
        <v>8.1288343558282179</v>
      </c>
      <c r="P903" s="8" t="str">
        <f t="shared" si="82"/>
        <v>discordant</v>
      </c>
      <c r="Q903" s="8" t="str">
        <f t="shared" si="83"/>
        <v>discordant</v>
      </c>
      <c r="R903" s="36">
        <v>580</v>
      </c>
      <c r="S903" s="7">
        <v>14</v>
      </c>
      <c r="T903" s="36">
        <v>586</v>
      </c>
      <c r="U903" s="7">
        <v>15</v>
      </c>
      <c r="V903" s="36">
        <v>550</v>
      </c>
      <c r="W903" s="7">
        <v>31</v>
      </c>
      <c r="X903" s="37">
        <f t="shared" si="84"/>
        <v>-6.5454545454545467</v>
      </c>
    </row>
    <row r="904" spans="1:24" x14ac:dyDescent="0.65">
      <c r="A904" s="33" t="s">
        <v>1110</v>
      </c>
      <c r="B904" s="34">
        <v>0.69199999999999995</v>
      </c>
      <c r="C904" s="7">
        <v>3.6999999999999998E-2</v>
      </c>
      <c r="D904" s="34">
        <v>7.1199999999999999E-2</v>
      </c>
      <c r="E904" s="7">
        <v>4.1000000000000003E-3</v>
      </c>
      <c r="F904" s="34">
        <v>7.0699999999999999E-2</v>
      </c>
      <c r="G904" s="7">
        <v>2.0999999999999999E-3</v>
      </c>
      <c r="H904" s="35">
        <v>531</v>
      </c>
      <c r="I904" s="7">
        <v>22</v>
      </c>
      <c r="J904" s="35">
        <v>443</v>
      </c>
      <c r="K904" s="7">
        <v>25</v>
      </c>
      <c r="L904" s="35">
        <v>935</v>
      </c>
      <c r="M904" s="7">
        <v>61</v>
      </c>
      <c r="N904" s="4" t="str">
        <f t="shared" si="80"/>
        <v>NA</v>
      </c>
      <c r="O904" s="4">
        <f t="shared" si="81"/>
        <v>16.572504708097924</v>
      </c>
      <c r="P904" s="8">
        <f t="shared" si="82"/>
        <v>443</v>
      </c>
      <c r="Q904" s="8">
        <f t="shared" si="83"/>
        <v>25</v>
      </c>
      <c r="R904" s="36">
        <v>436</v>
      </c>
      <c r="S904" s="7">
        <v>25</v>
      </c>
      <c r="T904" s="36">
        <v>435</v>
      </c>
      <c r="U904" s="7">
        <v>25</v>
      </c>
      <c r="V904" s="36">
        <v>437</v>
      </c>
      <c r="W904" s="7">
        <v>23</v>
      </c>
      <c r="X904" s="37">
        <f t="shared" si="84"/>
        <v>0.4576659038901596</v>
      </c>
    </row>
    <row r="905" spans="1:24" x14ac:dyDescent="0.65">
      <c r="A905" s="33" t="s">
        <v>1111</v>
      </c>
      <c r="B905" s="34">
        <v>0.56999999999999995</v>
      </c>
      <c r="C905" s="7">
        <v>1.7999999999999999E-2</v>
      </c>
      <c r="D905" s="34">
        <v>7.2800000000000004E-2</v>
      </c>
      <c r="E905" s="7">
        <v>2E-3</v>
      </c>
      <c r="F905" s="34">
        <v>5.6899999999999999E-2</v>
      </c>
      <c r="G905" s="7">
        <v>1.6000000000000001E-3</v>
      </c>
      <c r="H905" s="35">
        <v>457</v>
      </c>
      <c r="I905" s="7">
        <v>11</v>
      </c>
      <c r="J905" s="35">
        <v>453</v>
      </c>
      <c r="K905" s="7">
        <v>12</v>
      </c>
      <c r="L905" s="35">
        <v>486</v>
      </c>
      <c r="M905" s="7">
        <v>68</v>
      </c>
      <c r="N905" s="4" t="str">
        <f t="shared" si="80"/>
        <v>NA</v>
      </c>
      <c r="O905" s="4">
        <f t="shared" si="81"/>
        <v>0.87527352297593097</v>
      </c>
      <c r="P905" s="8">
        <f t="shared" si="82"/>
        <v>453</v>
      </c>
      <c r="Q905" s="8">
        <f t="shared" si="83"/>
        <v>12</v>
      </c>
      <c r="R905" s="36">
        <v>440</v>
      </c>
      <c r="S905" s="7">
        <v>11</v>
      </c>
      <c r="T905" s="36">
        <v>451</v>
      </c>
      <c r="U905" s="7">
        <v>12</v>
      </c>
      <c r="V905" s="36">
        <v>375</v>
      </c>
      <c r="W905" s="7">
        <v>31</v>
      </c>
      <c r="X905" s="37">
        <f t="shared" si="84"/>
        <v>-20.266666666666666</v>
      </c>
    </row>
    <row r="906" spans="1:24" x14ac:dyDescent="0.65">
      <c r="A906" s="33" t="s">
        <v>1112</v>
      </c>
      <c r="B906" s="34">
        <v>1.1599999999999999</v>
      </c>
      <c r="C906" s="7">
        <v>0.13</v>
      </c>
      <c r="D906" s="34">
        <v>0.1143</v>
      </c>
      <c r="E906" s="7">
        <v>4.0000000000000001E-3</v>
      </c>
      <c r="F906" s="34">
        <v>7.17E-2</v>
      </c>
      <c r="G906" s="7">
        <v>5.4999999999999997E-3</v>
      </c>
      <c r="H906" s="35">
        <v>763</v>
      </c>
      <c r="I906" s="7">
        <v>49</v>
      </c>
      <c r="J906" s="35">
        <v>702</v>
      </c>
      <c r="K906" s="7">
        <v>25</v>
      </c>
      <c r="L906" s="35">
        <v>910</v>
      </c>
      <c r="M906" s="7">
        <v>120</v>
      </c>
      <c r="N906" s="4">
        <f t="shared" si="80"/>
        <v>22.857142857142861</v>
      </c>
      <c r="O906" s="4">
        <f t="shared" si="81"/>
        <v>7.9947575360419449</v>
      </c>
      <c r="P906" s="8" t="str">
        <f t="shared" si="82"/>
        <v>discordant</v>
      </c>
      <c r="Q906" s="8" t="str">
        <f t="shared" si="83"/>
        <v>discordant</v>
      </c>
      <c r="R906" s="36">
        <v>679</v>
      </c>
      <c r="S906" s="7">
        <v>20</v>
      </c>
      <c r="T906" s="36">
        <v>683</v>
      </c>
      <c r="U906" s="7">
        <v>20</v>
      </c>
      <c r="V906" s="36">
        <v>668</v>
      </c>
      <c r="W906" s="7">
        <v>35</v>
      </c>
      <c r="X906" s="37">
        <f t="shared" si="84"/>
        <v>-2.2455089820359291</v>
      </c>
    </row>
    <row r="907" spans="1:24" x14ac:dyDescent="0.65">
      <c r="A907" s="33" t="s">
        <v>1113</v>
      </c>
      <c r="B907" s="34">
        <v>0.92500000000000004</v>
      </c>
      <c r="C907" s="7">
        <v>3.2000000000000001E-2</v>
      </c>
      <c r="D907" s="34">
        <v>0.1095</v>
      </c>
      <c r="E907" s="7">
        <v>2.8E-3</v>
      </c>
      <c r="F907" s="34">
        <v>6.1199999999999997E-2</v>
      </c>
      <c r="G907" s="7">
        <v>1.6000000000000001E-3</v>
      </c>
      <c r="H907" s="35">
        <v>663</v>
      </c>
      <c r="I907" s="7">
        <v>17</v>
      </c>
      <c r="J907" s="35">
        <v>670</v>
      </c>
      <c r="K907" s="7">
        <v>16</v>
      </c>
      <c r="L907" s="35">
        <v>634</v>
      </c>
      <c r="M907" s="7">
        <v>57</v>
      </c>
      <c r="N907" s="4">
        <f t="shared" si="80"/>
        <v>-5.6782334384858046</v>
      </c>
      <c r="O907" s="4">
        <f t="shared" si="81"/>
        <v>-1.0558069381598756</v>
      </c>
      <c r="P907" s="8" t="str">
        <f t="shared" si="82"/>
        <v>discordant</v>
      </c>
      <c r="Q907" s="8" t="str">
        <f t="shared" si="83"/>
        <v>discordant</v>
      </c>
      <c r="R907" s="36">
        <v>646</v>
      </c>
      <c r="S907" s="7">
        <v>15</v>
      </c>
      <c r="T907" s="36">
        <v>668</v>
      </c>
      <c r="U907" s="7">
        <v>17</v>
      </c>
      <c r="V907" s="36">
        <v>581</v>
      </c>
      <c r="W907" s="7">
        <v>38</v>
      </c>
      <c r="X907" s="37">
        <f t="shared" si="84"/>
        <v>-14.974182444061967</v>
      </c>
    </row>
    <row r="908" spans="1:24" x14ac:dyDescent="0.65">
      <c r="A908" s="33" t="s">
        <v>1114</v>
      </c>
      <c r="B908" s="34">
        <v>0.1045</v>
      </c>
      <c r="C908" s="7">
        <v>7.9000000000000008E-3</v>
      </c>
      <c r="D908" s="34">
        <v>1.6070000000000001E-2</v>
      </c>
      <c r="E908" s="7">
        <v>3.4000000000000002E-4</v>
      </c>
      <c r="F908" s="34">
        <v>4.6600000000000003E-2</v>
      </c>
      <c r="G908" s="7">
        <v>3.5999999999999999E-3</v>
      </c>
      <c r="H908" s="35">
        <v>100.6</v>
      </c>
      <c r="I908" s="7">
        <v>7.2</v>
      </c>
      <c r="J908" s="35">
        <v>102.8</v>
      </c>
      <c r="K908" s="7">
        <v>2.2000000000000002</v>
      </c>
      <c r="L908" s="35">
        <v>40</v>
      </c>
      <c r="M908" s="7">
        <v>140</v>
      </c>
      <c r="N908" s="4" t="str">
        <f t="shared" si="80"/>
        <v>NA</v>
      </c>
      <c r="O908" s="4">
        <f t="shared" si="81"/>
        <v>-2.1868787276341948</v>
      </c>
      <c r="P908" s="8">
        <f t="shared" si="82"/>
        <v>102.8</v>
      </c>
      <c r="Q908" s="8">
        <f t="shared" si="83"/>
        <v>2.2000000000000002</v>
      </c>
      <c r="R908" s="36">
        <v>103.6</v>
      </c>
      <c r="S908" s="7">
        <v>2.6</v>
      </c>
      <c r="T908" s="36">
        <v>103.6</v>
      </c>
      <c r="U908" s="7">
        <v>2.6</v>
      </c>
      <c r="V908" s="36">
        <v>103.2</v>
      </c>
      <c r="W908" s="7">
        <v>2.6</v>
      </c>
      <c r="X908" s="37">
        <f t="shared" si="84"/>
        <v>-0.38759689922480334</v>
      </c>
    </row>
    <row r="909" spans="1:24" x14ac:dyDescent="0.65">
      <c r="A909" s="33" t="s">
        <v>1115</v>
      </c>
      <c r="B909" s="34">
        <v>1.2210000000000001</v>
      </c>
      <c r="C909" s="7">
        <v>6.8000000000000005E-2</v>
      </c>
      <c r="D909" s="34">
        <v>0.12230000000000001</v>
      </c>
      <c r="E909" s="7">
        <v>6.0000000000000001E-3</v>
      </c>
      <c r="F909" s="34">
        <v>7.2099999999999997E-2</v>
      </c>
      <c r="G909" s="7">
        <v>2.0999999999999999E-3</v>
      </c>
      <c r="H909" s="35">
        <v>804</v>
      </c>
      <c r="I909" s="7">
        <v>32</v>
      </c>
      <c r="J909" s="35">
        <v>743</v>
      </c>
      <c r="K909" s="7">
        <v>35</v>
      </c>
      <c r="L909" s="35">
        <v>975</v>
      </c>
      <c r="M909" s="7">
        <v>61</v>
      </c>
      <c r="N909" s="4">
        <f t="shared" si="80"/>
        <v>23.794871794871796</v>
      </c>
      <c r="O909" s="4">
        <f t="shared" si="81"/>
        <v>7.5870646766169187</v>
      </c>
      <c r="P909" s="8" t="str">
        <f t="shared" si="82"/>
        <v>discordant</v>
      </c>
      <c r="Q909" s="8" t="str">
        <f t="shared" si="83"/>
        <v>discordant</v>
      </c>
      <c r="R909" s="36">
        <v>732</v>
      </c>
      <c r="S909" s="7">
        <v>34</v>
      </c>
      <c r="T909" s="36">
        <v>736</v>
      </c>
      <c r="U909" s="7">
        <v>35</v>
      </c>
      <c r="V909" s="36">
        <v>729</v>
      </c>
      <c r="W909" s="7">
        <v>34</v>
      </c>
      <c r="X909" s="37">
        <f t="shared" si="84"/>
        <v>-0.96021947873799718</v>
      </c>
    </row>
    <row r="910" spans="1:24" x14ac:dyDescent="0.65">
      <c r="A910" s="33" t="s">
        <v>1116</v>
      </c>
      <c r="B910" s="34">
        <v>1.0309999999999999</v>
      </c>
      <c r="C910" s="7">
        <v>0.03</v>
      </c>
      <c r="D910" s="34">
        <v>0.1128</v>
      </c>
      <c r="E910" s="7">
        <v>2.3E-3</v>
      </c>
      <c r="F910" s="34">
        <v>6.6100000000000006E-2</v>
      </c>
      <c r="G910" s="7">
        <v>1.6999999999999999E-3</v>
      </c>
      <c r="H910" s="35">
        <v>718</v>
      </c>
      <c r="I910" s="7">
        <v>15</v>
      </c>
      <c r="J910" s="35">
        <v>689</v>
      </c>
      <c r="K910" s="7">
        <v>13</v>
      </c>
      <c r="L910" s="35">
        <v>795</v>
      </c>
      <c r="M910" s="7">
        <v>57</v>
      </c>
      <c r="N910" s="4">
        <f t="shared" si="80"/>
        <v>13.333333333333329</v>
      </c>
      <c r="O910" s="4">
        <f t="shared" si="81"/>
        <v>4.0389972144846809</v>
      </c>
      <c r="P910" s="8">
        <f t="shared" si="82"/>
        <v>689</v>
      </c>
      <c r="Q910" s="8">
        <f t="shared" si="83"/>
        <v>13</v>
      </c>
      <c r="R910" s="36">
        <v>676</v>
      </c>
      <c r="S910" s="7">
        <v>13</v>
      </c>
      <c r="T910" s="36">
        <v>685</v>
      </c>
      <c r="U910" s="7">
        <v>14</v>
      </c>
      <c r="V910" s="36">
        <v>646</v>
      </c>
      <c r="W910" s="7">
        <v>27</v>
      </c>
      <c r="X910" s="37">
        <f t="shared" si="84"/>
        <v>-6.0371517027863746</v>
      </c>
    </row>
    <row r="911" spans="1:24" x14ac:dyDescent="0.65">
      <c r="A911" s="33" t="s">
        <v>1117</v>
      </c>
      <c r="B911" s="34">
        <v>0.35399999999999998</v>
      </c>
      <c r="C911" s="7">
        <v>1.2999999999999999E-2</v>
      </c>
      <c r="D911" s="34">
        <v>4.99E-2</v>
      </c>
      <c r="E911" s="7">
        <v>1.1000000000000001E-3</v>
      </c>
      <c r="F911" s="34">
        <v>5.1299999999999998E-2</v>
      </c>
      <c r="G911" s="7">
        <v>1.6000000000000001E-3</v>
      </c>
      <c r="H911" s="35">
        <v>307.2</v>
      </c>
      <c r="I911" s="7">
        <v>9.6</v>
      </c>
      <c r="J911" s="35">
        <v>313.7</v>
      </c>
      <c r="K911" s="7">
        <v>7.1</v>
      </c>
      <c r="L911" s="35">
        <v>246</v>
      </c>
      <c r="M911" s="7">
        <v>68</v>
      </c>
      <c r="N911" s="4" t="str">
        <f t="shared" si="80"/>
        <v>NA</v>
      </c>
      <c r="O911" s="4">
        <f t="shared" si="81"/>
        <v>-2.1158854166666714</v>
      </c>
      <c r="P911" s="8">
        <f t="shared" si="82"/>
        <v>313.7</v>
      </c>
      <c r="Q911" s="8">
        <f t="shared" si="83"/>
        <v>7.1</v>
      </c>
      <c r="R911" s="36">
        <v>308.3</v>
      </c>
      <c r="S911" s="7">
        <v>7.4</v>
      </c>
      <c r="T911" s="36">
        <v>313.8</v>
      </c>
      <c r="U911" s="7">
        <v>7.2</v>
      </c>
      <c r="V911" s="36">
        <v>264</v>
      </c>
      <c r="W911" s="7">
        <v>24</v>
      </c>
      <c r="X911" s="37">
        <f t="shared" si="84"/>
        <v>-18.86363636363636</v>
      </c>
    </row>
    <row r="913" spans="1:24" ht="14" thickBot="1" x14ac:dyDescent="0.8">
      <c r="A913" s="160" t="s">
        <v>1118</v>
      </c>
      <c r="B913" s="160"/>
    </row>
    <row r="914" spans="1:24" x14ac:dyDescent="0.65">
      <c r="A914" s="2"/>
      <c r="B914" s="161" t="s">
        <v>30</v>
      </c>
      <c r="C914" s="162"/>
      <c r="D914" s="162"/>
      <c r="E914" s="162"/>
      <c r="F914" s="162"/>
      <c r="G914" s="163"/>
      <c r="H914" s="164" t="s">
        <v>31</v>
      </c>
      <c r="I914" s="165"/>
      <c r="J914" s="165"/>
      <c r="K914" s="165"/>
      <c r="L914" s="165"/>
      <c r="M914" s="165"/>
      <c r="N914" s="165"/>
      <c r="O914" s="165"/>
      <c r="P914" s="165"/>
      <c r="Q914" s="166"/>
      <c r="R914" s="167" t="s">
        <v>32</v>
      </c>
      <c r="S914" s="168"/>
      <c r="T914" s="168"/>
      <c r="U914" s="168"/>
      <c r="V914" s="168"/>
      <c r="W914" s="168"/>
      <c r="X914" s="169"/>
    </row>
    <row r="915" spans="1:24" ht="27.25" thickBot="1" x14ac:dyDescent="0.8">
      <c r="A915" s="3" t="s">
        <v>33</v>
      </c>
      <c r="B915" s="19" t="s">
        <v>3</v>
      </c>
      <c r="C915" s="6" t="s">
        <v>0</v>
      </c>
      <c r="D915" s="20" t="s">
        <v>2</v>
      </c>
      <c r="E915" s="6" t="s">
        <v>0</v>
      </c>
      <c r="F915" s="20" t="s">
        <v>4</v>
      </c>
      <c r="G915" s="5" t="s">
        <v>0</v>
      </c>
      <c r="H915" s="21" t="s">
        <v>34</v>
      </c>
      <c r="I915" s="22" t="s">
        <v>0</v>
      </c>
      <c r="J915" s="23" t="s">
        <v>35</v>
      </c>
      <c r="K915" s="22" t="s">
        <v>0</v>
      </c>
      <c r="L915" s="23" t="s">
        <v>36</v>
      </c>
      <c r="M915" s="22" t="s">
        <v>0</v>
      </c>
      <c r="N915" s="24" t="s">
        <v>37</v>
      </c>
      <c r="O915" s="25" t="s">
        <v>38</v>
      </c>
      <c r="P915" s="26" t="s">
        <v>1</v>
      </c>
      <c r="Q915" s="27" t="s">
        <v>0</v>
      </c>
      <c r="R915" s="28" t="s">
        <v>34</v>
      </c>
      <c r="S915" s="29" t="s">
        <v>0</v>
      </c>
      <c r="T915" s="30" t="s">
        <v>35</v>
      </c>
      <c r="U915" s="6" t="s">
        <v>0</v>
      </c>
      <c r="V915" s="31" t="s">
        <v>36</v>
      </c>
      <c r="W915" s="29" t="s">
        <v>0</v>
      </c>
      <c r="X915" s="32" t="s">
        <v>37</v>
      </c>
    </row>
    <row r="916" spans="1:24" x14ac:dyDescent="0.65">
      <c r="A916" s="33" t="s">
        <v>1119</v>
      </c>
      <c r="B916" s="34">
        <v>0.83</v>
      </c>
      <c r="C916" s="7">
        <v>3.9E-2</v>
      </c>
      <c r="D916" s="34">
        <v>9.9400000000000002E-2</v>
      </c>
      <c r="E916" s="7">
        <v>4.4000000000000003E-3</v>
      </c>
      <c r="F916" s="34">
        <v>6.0699999999999997E-2</v>
      </c>
      <c r="G916" s="7">
        <v>1.9E-3</v>
      </c>
      <c r="H916" s="35">
        <v>611</v>
      </c>
      <c r="I916" s="7">
        <v>21</v>
      </c>
      <c r="J916" s="35">
        <v>610</v>
      </c>
      <c r="K916" s="7">
        <v>25</v>
      </c>
      <c r="L916" s="35">
        <v>608</v>
      </c>
      <c r="M916" s="7">
        <v>70</v>
      </c>
      <c r="N916" s="4">
        <f t="shared" ref="N916:N979" si="85">IF(J916&gt;500,100 - (100 *J916/L916),"NA")</f>
        <v>-0.32894736842105488</v>
      </c>
      <c r="O916" s="4">
        <f t="shared" ref="O916:O979" si="86">100-(100*J916/H916)</f>
        <v>0.16366612111292511</v>
      </c>
      <c r="P916" s="8">
        <f t="shared" ref="P916:P979" si="87">IF(N916="NA",J916,IF(N916&lt;20,IF(N916&gt;-5,IF(J916&gt;1200,L916,J916),"discordant"),"discordant"))</f>
        <v>610</v>
      </c>
      <c r="Q916" s="8">
        <f t="shared" ref="Q916:Q979" si="88">IF(N916="NA",K916,IF(N916&lt;20,IF(N916&gt;-5,IF(J916&gt;1200,M916,K916),"discordant"),"discordant"))</f>
        <v>25</v>
      </c>
      <c r="R916" s="36">
        <v>583</v>
      </c>
      <c r="S916" s="7">
        <v>21</v>
      </c>
      <c r="T916" s="36">
        <v>608</v>
      </c>
      <c r="U916" s="7">
        <v>26</v>
      </c>
      <c r="V916" s="36">
        <v>487</v>
      </c>
      <c r="W916" s="7">
        <v>42</v>
      </c>
      <c r="X916" s="37">
        <f t="shared" ref="X916:X979" si="89">100 - (100 *T916/V916)</f>
        <v>-24.845995893223815</v>
      </c>
    </row>
    <row r="917" spans="1:24" x14ac:dyDescent="0.65">
      <c r="A917" s="33" t="s">
        <v>1120</v>
      </c>
      <c r="B917" s="34">
        <v>0.96</v>
      </c>
      <c r="C917" s="7">
        <v>0.12</v>
      </c>
      <c r="D917" s="34">
        <v>0.106</v>
      </c>
      <c r="E917" s="7">
        <v>0.01</v>
      </c>
      <c r="F917" s="34">
        <v>6.4899999999999999E-2</v>
      </c>
      <c r="G917" s="7">
        <v>3.2000000000000002E-3</v>
      </c>
      <c r="H917" s="35">
        <v>665</v>
      </c>
      <c r="I917" s="7">
        <v>52</v>
      </c>
      <c r="J917" s="35">
        <v>649</v>
      </c>
      <c r="K917" s="7">
        <v>56</v>
      </c>
      <c r="L917" s="35">
        <v>730</v>
      </c>
      <c r="M917" s="7">
        <v>100</v>
      </c>
      <c r="N917" s="4">
        <f t="shared" si="85"/>
        <v>11.095890410958901</v>
      </c>
      <c r="O917" s="4">
        <f t="shared" si="86"/>
        <v>2.4060150375939884</v>
      </c>
      <c r="P917" s="8">
        <f t="shared" si="87"/>
        <v>649</v>
      </c>
      <c r="Q917" s="8">
        <f t="shared" si="88"/>
        <v>56</v>
      </c>
      <c r="R917" s="36">
        <v>621</v>
      </c>
      <c r="S917" s="7">
        <v>52</v>
      </c>
      <c r="T917" s="36">
        <v>645</v>
      </c>
      <c r="U917" s="7">
        <v>57</v>
      </c>
      <c r="V917" s="36">
        <v>546</v>
      </c>
      <c r="W917" s="7">
        <v>61</v>
      </c>
      <c r="X917" s="37">
        <f t="shared" si="89"/>
        <v>-18.131868131868131</v>
      </c>
    </row>
    <row r="918" spans="1:24" x14ac:dyDescent="0.65">
      <c r="A918" s="33" t="s">
        <v>1121</v>
      </c>
      <c r="B918" s="34">
        <v>1.0389999999999999</v>
      </c>
      <c r="C918" s="7">
        <v>4.7E-2</v>
      </c>
      <c r="D918" s="34">
        <v>0.1173</v>
      </c>
      <c r="E918" s="7">
        <v>3.3999999999999998E-3</v>
      </c>
      <c r="F918" s="34">
        <v>6.4399999999999999E-2</v>
      </c>
      <c r="G918" s="7">
        <v>2.8E-3</v>
      </c>
      <c r="H918" s="35">
        <v>722</v>
      </c>
      <c r="I918" s="7">
        <v>24</v>
      </c>
      <c r="J918" s="35">
        <v>715</v>
      </c>
      <c r="K918" s="7">
        <v>20</v>
      </c>
      <c r="L918" s="35">
        <v>739</v>
      </c>
      <c r="M918" s="7">
        <v>88</v>
      </c>
      <c r="N918" s="4">
        <f t="shared" si="85"/>
        <v>3.2476319350473659</v>
      </c>
      <c r="O918" s="4">
        <f t="shared" si="86"/>
        <v>0.9695290858725798</v>
      </c>
      <c r="P918" s="8">
        <f t="shared" si="87"/>
        <v>715</v>
      </c>
      <c r="Q918" s="8">
        <f t="shared" si="88"/>
        <v>20</v>
      </c>
      <c r="R918" s="36">
        <v>693</v>
      </c>
      <c r="S918" s="7">
        <v>19</v>
      </c>
      <c r="T918" s="36">
        <v>712</v>
      </c>
      <c r="U918" s="7">
        <v>20</v>
      </c>
      <c r="V918" s="36">
        <v>635</v>
      </c>
      <c r="W918" s="7">
        <v>40</v>
      </c>
      <c r="X918" s="37">
        <f t="shared" si="89"/>
        <v>-12.125984251968504</v>
      </c>
    </row>
    <row r="919" spans="1:24" x14ac:dyDescent="0.65">
      <c r="A919" s="33" t="s">
        <v>1122</v>
      </c>
      <c r="B919" s="34">
        <v>0.78500000000000003</v>
      </c>
      <c r="C919" s="7">
        <v>9.8000000000000004E-2</v>
      </c>
      <c r="D919" s="34">
        <v>8.6400000000000005E-2</v>
      </c>
      <c r="E919" s="7">
        <v>4.8999999999999998E-3</v>
      </c>
      <c r="F919" s="34">
        <v>6.3E-2</v>
      </c>
      <c r="G919" s="7">
        <v>4.7999999999999996E-3</v>
      </c>
      <c r="H919" s="35">
        <v>572</v>
      </c>
      <c r="I919" s="7">
        <v>50</v>
      </c>
      <c r="J919" s="35">
        <v>544</v>
      </c>
      <c r="K919" s="7">
        <v>22</v>
      </c>
      <c r="L919" s="35">
        <v>710</v>
      </c>
      <c r="M919" s="7">
        <v>100</v>
      </c>
      <c r="N919" s="4">
        <f t="shared" si="85"/>
        <v>23.380281690140848</v>
      </c>
      <c r="O919" s="4">
        <f t="shared" si="86"/>
        <v>4.8951048951048932</v>
      </c>
      <c r="P919" s="8" t="str">
        <f t="shared" si="87"/>
        <v>discordant</v>
      </c>
      <c r="Q919" s="8" t="str">
        <f t="shared" si="88"/>
        <v>discordant</v>
      </c>
      <c r="R919" s="36">
        <v>532</v>
      </c>
      <c r="S919" s="7">
        <v>23</v>
      </c>
      <c r="T919" s="36">
        <v>537</v>
      </c>
      <c r="U919" s="7">
        <v>23</v>
      </c>
      <c r="V919" s="36">
        <v>505</v>
      </c>
      <c r="W919" s="7">
        <v>26</v>
      </c>
      <c r="X919" s="37">
        <f t="shared" si="89"/>
        <v>-6.3366336633663423</v>
      </c>
    </row>
    <row r="920" spans="1:24" x14ac:dyDescent="0.65">
      <c r="A920" s="33" t="s">
        <v>1123</v>
      </c>
      <c r="B920" s="34">
        <v>0.36799999999999999</v>
      </c>
      <c r="C920" s="7">
        <v>5.2999999999999999E-2</v>
      </c>
      <c r="D920" s="34">
        <v>2.76E-2</v>
      </c>
      <c r="E920" s="7">
        <v>3.0999999999999999E-3</v>
      </c>
      <c r="F920" s="34">
        <v>9.8000000000000004E-2</v>
      </c>
      <c r="G920" s="7">
        <v>1.2999999999999999E-2</v>
      </c>
      <c r="H920" s="35">
        <v>315</v>
      </c>
      <c r="I920" s="7">
        <v>40</v>
      </c>
      <c r="J920" s="35">
        <v>175</v>
      </c>
      <c r="K920" s="7">
        <v>19</v>
      </c>
      <c r="L920" s="35">
        <v>1610</v>
      </c>
      <c r="M920" s="7">
        <v>200</v>
      </c>
      <c r="N920" s="4" t="str">
        <f t="shared" si="85"/>
        <v>NA</v>
      </c>
      <c r="O920" s="4">
        <f t="shared" si="86"/>
        <v>44.444444444444443</v>
      </c>
      <c r="P920" s="8">
        <f t="shared" si="87"/>
        <v>175</v>
      </c>
      <c r="Q920" s="8">
        <f t="shared" si="88"/>
        <v>19</v>
      </c>
      <c r="R920" s="36">
        <v>166</v>
      </c>
      <c r="S920" s="7">
        <v>19</v>
      </c>
      <c r="T920" s="36">
        <v>165</v>
      </c>
      <c r="U920" s="7">
        <v>19</v>
      </c>
      <c r="V920" s="36">
        <v>175</v>
      </c>
      <c r="W920" s="7">
        <v>19</v>
      </c>
      <c r="X920" s="37">
        <f t="shared" si="89"/>
        <v>5.7142857142857082</v>
      </c>
    </row>
    <row r="921" spans="1:24" x14ac:dyDescent="0.65">
      <c r="A921" s="33" t="s">
        <v>1124</v>
      </c>
      <c r="B921" s="34">
        <v>0.437</v>
      </c>
      <c r="C921" s="7">
        <v>0.03</v>
      </c>
      <c r="D921" s="34">
        <v>5.1900000000000002E-2</v>
      </c>
      <c r="E921" s="7">
        <v>1.9E-3</v>
      </c>
      <c r="F921" s="34">
        <v>6.0199999999999997E-2</v>
      </c>
      <c r="G921" s="7">
        <v>3.3E-3</v>
      </c>
      <c r="H921" s="35">
        <v>366</v>
      </c>
      <c r="I921" s="7">
        <v>21</v>
      </c>
      <c r="J921" s="35">
        <v>326</v>
      </c>
      <c r="K921" s="7">
        <v>11</v>
      </c>
      <c r="L921" s="35">
        <v>580</v>
      </c>
      <c r="M921" s="7">
        <v>120</v>
      </c>
      <c r="N921" s="4" t="str">
        <f t="shared" si="85"/>
        <v>NA</v>
      </c>
      <c r="O921" s="4">
        <f t="shared" si="86"/>
        <v>10.928961748633881</v>
      </c>
      <c r="P921" s="8">
        <f t="shared" si="87"/>
        <v>326</v>
      </c>
      <c r="Q921" s="8">
        <f t="shared" si="88"/>
        <v>11</v>
      </c>
      <c r="R921" s="36">
        <v>320</v>
      </c>
      <c r="S921" s="7">
        <v>12</v>
      </c>
      <c r="T921" s="36">
        <v>323</v>
      </c>
      <c r="U921" s="7">
        <v>12</v>
      </c>
      <c r="V921" s="36">
        <v>303</v>
      </c>
      <c r="W921" s="7">
        <v>30</v>
      </c>
      <c r="X921" s="37">
        <f t="shared" si="89"/>
        <v>-6.600660066006597</v>
      </c>
    </row>
    <row r="922" spans="1:24" x14ac:dyDescent="0.65">
      <c r="A922" s="33" t="s">
        <v>1125</v>
      </c>
      <c r="B922" s="34">
        <v>0.49099999999999999</v>
      </c>
      <c r="C922" s="7">
        <v>2.1999999999999999E-2</v>
      </c>
      <c r="D922" s="34">
        <v>5.8400000000000001E-2</v>
      </c>
      <c r="E922" s="7">
        <v>2.3E-3</v>
      </c>
      <c r="F922" s="34">
        <v>6.1100000000000002E-2</v>
      </c>
      <c r="G922" s="7">
        <v>2.2000000000000001E-3</v>
      </c>
      <c r="H922" s="35">
        <v>404</v>
      </c>
      <c r="I922" s="7">
        <v>15</v>
      </c>
      <c r="J922" s="35">
        <v>366</v>
      </c>
      <c r="K922" s="7">
        <v>14</v>
      </c>
      <c r="L922" s="35">
        <v>620</v>
      </c>
      <c r="M922" s="7">
        <v>73</v>
      </c>
      <c r="N922" s="4" t="str">
        <f t="shared" si="85"/>
        <v>NA</v>
      </c>
      <c r="O922" s="4">
        <f t="shared" si="86"/>
        <v>9.4059405940594019</v>
      </c>
      <c r="P922" s="8">
        <f t="shared" si="87"/>
        <v>366</v>
      </c>
      <c r="Q922" s="8">
        <f t="shared" si="88"/>
        <v>14</v>
      </c>
      <c r="R922" s="36">
        <v>361</v>
      </c>
      <c r="S922" s="7">
        <v>14</v>
      </c>
      <c r="T922" s="36">
        <v>362</v>
      </c>
      <c r="U922" s="7">
        <v>14</v>
      </c>
      <c r="V922" s="36">
        <v>356</v>
      </c>
      <c r="W922" s="7">
        <v>16</v>
      </c>
      <c r="X922" s="37">
        <f t="shared" si="89"/>
        <v>-1.68539325842697</v>
      </c>
    </row>
    <row r="923" spans="1:24" x14ac:dyDescent="0.65">
      <c r="A923" s="33" t="s">
        <v>1126</v>
      </c>
      <c r="B923" s="34">
        <v>0.73599999999999999</v>
      </c>
      <c r="C923" s="7">
        <v>2.1999999999999999E-2</v>
      </c>
      <c r="D923" s="34">
        <v>8.4900000000000003E-2</v>
      </c>
      <c r="E923" s="7">
        <v>1.9E-3</v>
      </c>
      <c r="F923" s="34">
        <v>6.3200000000000006E-2</v>
      </c>
      <c r="G923" s="7">
        <v>1.8E-3</v>
      </c>
      <c r="H923" s="35">
        <v>559</v>
      </c>
      <c r="I923" s="7">
        <v>13</v>
      </c>
      <c r="J923" s="35">
        <v>525</v>
      </c>
      <c r="K923" s="7">
        <v>11</v>
      </c>
      <c r="L923" s="35">
        <v>698</v>
      </c>
      <c r="M923" s="7">
        <v>61</v>
      </c>
      <c r="N923" s="4">
        <f t="shared" si="85"/>
        <v>24.785100286532952</v>
      </c>
      <c r="O923" s="4">
        <f t="shared" si="86"/>
        <v>6.0822898032200357</v>
      </c>
      <c r="P923" s="8" t="str">
        <f t="shared" si="87"/>
        <v>discordant</v>
      </c>
      <c r="Q923" s="8" t="str">
        <f t="shared" si="88"/>
        <v>discordant</v>
      </c>
      <c r="R923" s="36">
        <v>516</v>
      </c>
      <c r="S923" s="7">
        <v>11</v>
      </c>
      <c r="T923" s="36">
        <v>522</v>
      </c>
      <c r="U923" s="7">
        <v>12</v>
      </c>
      <c r="V923" s="36">
        <v>502</v>
      </c>
      <c r="W923" s="7">
        <v>17</v>
      </c>
      <c r="X923" s="37">
        <f t="shared" si="89"/>
        <v>-3.9840637450199239</v>
      </c>
    </row>
    <row r="924" spans="1:24" x14ac:dyDescent="0.65">
      <c r="A924" s="33" t="s">
        <v>1127</v>
      </c>
      <c r="B924" s="34">
        <v>0.32</v>
      </c>
      <c r="C924" s="7">
        <v>0.03</v>
      </c>
      <c r="D924" s="34">
        <v>4.5199999999999997E-2</v>
      </c>
      <c r="E924" s="7">
        <v>1.8E-3</v>
      </c>
      <c r="F924" s="34">
        <v>5.2999999999999999E-2</v>
      </c>
      <c r="G924" s="7">
        <v>3.3999999999999998E-3</v>
      </c>
      <c r="H924" s="35">
        <v>286</v>
      </c>
      <c r="I924" s="7">
        <v>19</v>
      </c>
      <c r="J924" s="35">
        <v>285</v>
      </c>
      <c r="K924" s="7">
        <v>11</v>
      </c>
      <c r="L924" s="35">
        <v>310</v>
      </c>
      <c r="M924" s="7">
        <v>140</v>
      </c>
      <c r="N924" s="4" t="str">
        <f t="shared" si="85"/>
        <v>NA</v>
      </c>
      <c r="O924" s="4">
        <f t="shared" si="86"/>
        <v>0.34965034965034647</v>
      </c>
      <c r="P924" s="8">
        <f t="shared" si="87"/>
        <v>285</v>
      </c>
      <c r="Q924" s="8">
        <f t="shared" si="88"/>
        <v>11</v>
      </c>
      <c r="R924" s="36">
        <v>282</v>
      </c>
      <c r="S924" s="7">
        <v>11</v>
      </c>
      <c r="T924" s="36">
        <v>285</v>
      </c>
      <c r="U924" s="7">
        <v>12</v>
      </c>
      <c r="V924" s="36">
        <v>273</v>
      </c>
      <c r="W924" s="7">
        <v>17</v>
      </c>
      <c r="X924" s="37">
        <f t="shared" si="89"/>
        <v>-4.3956043956043942</v>
      </c>
    </row>
    <row r="925" spans="1:24" x14ac:dyDescent="0.65">
      <c r="A925" s="33" t="s">
        <v>1128</v>
      </c>
      <c r="B925" s="34">
        <v>0.2</v>
      </c>
      <c r="C925" s="7">
        <v>4.9000000000000002E-2</v>
      </c>
      <c r="D925" s="34">
        <v>2.18E-2</v>
      </c>
      <c r="E925" s="7">
        <v>1.9E-3</v>
      </c>
      <c r="F925" s="34">
        <v>6.9000000000000006E-2</v>
      </c>
      <c r="G925" s="7">
        <v>1.7999999999999999E-2</v>
      </c>
      <c r="H925" s="35">
        <v>182</v>
      </c>
      <c r="I925" s="7">
        <v>41</v>
      </c>
      <c r="J925" s="35">
        <v>139</v>
      </c>
      <c r="K925" s="7">
        <v>12</v>
      </c>
      <c r="L925" s="35">
        <v>630</v>
      </c>
      <c r="M925" s="7">
        <v>520</v>
      </c>
      <c r="N925" s="4" t="str">
        <f t="shared" si="85"/>
        <v>NA</v>
      </c>
      <c r="O925" s="4">
        <f t="shared" si="86"/>
        <v>23.626373626373621</v>
      </c>
      <c r="P925" s="8">
        <f t="shared" si="87"/>
        <v>139</v>
      </c>
      <c r="Q925" s="8">
        <f t="shared" si="88"/>
        <v>12</v>
      </c>
      <c r="R925" s="36">
        <v>136</v>
      </c>
      <c r="S925" s="7">
        <v>13</v>
      </c>
      <c r="T925" s="36">
        <v>136</v>
      </c>
      <c r="U925" s="7">
        <v>13</v>
      </c>
      <c r="V925" s="36">
        <v>139</v>
      </c>
      <c r="W925" s="7">
        <v>12</v>
      </c>
      <c r="X925" s="37">
        <f t="shared" si="89"/>
        <v>2.1582733812949613</v>
      </c>
    </row>
    <row r="926" spans="1:24" x14ac:dyDescent="0.65">
      <c r="A926" s="33" t="s">
        <v>1129</v>
      </c>
      <c r="B926" s="34">
        <v>0.83799999999999997</v>
      </c>
      <c r="C926" s="7">
        <v>2.1999999999999999E-2</v>
      </c>
      <c r="D926" s="34">
        <v>0.1011</v>
      </c>
      <c r="E926" s="7">
        <v>2.0999999999999999E-3</v>
      </c>
      <c r="F926" s="34">
        <v>6.0400000000000002E-2</v>
      </c>
      <c r="G926" s="7">
        <v>1.5E-3</v>
      </c>
      <c r="H926" s="35">
        <v>617</v>
      </c>
      <c r="I926" s="7">
        <v>12</v>
      </c>
      <c r="J926" s="35">
        <v>621</v>
      </c>
      <c r="K926" s="7">
        <v>12</v>
      </c>
      <c r="L926" s="35">
        <v>605</v>
      </c>
      <c r="M926" s="7">
        <v>57</v>
      </c>
      <c r="N926" s="4">
        <f t="shared" si="85"/>
        <v>-2.6446280991735591</v>
      </c>
      <c r="O926" s="4">
        <f t="shared" si="86"/>
        <v>-0.64829821717989944</v>
      </c>
      <c r="P926" s="8">
        <f t="shared" si="87"/>
        <v>621</v>
      </c>
      <c r="Q926" s="8">
        <f t="shared" si="88"/>
        <v>12</v>
      </c>
      <c r="R926" s="36">
        <v>598</v>
      </c>
      <c r="S926" s="7">
        <v>11</v>
      </c>
      <c r="T926" s="36">
        <v>619</v>
      </c>
      <c r="U926" s="7">
        <v>12</v>
      </c>
      <c r="V926" s="36">
        <v>533</v>
      </c>
      <c r="W926" s="7">
        <v>32</v>
      </c>
      <c r="X926" s="37">
        <f t="shared" si="89"/>
        <v>-16.135084427767353</v>
      </c>
    </row>
    <row r="927" spans="1:24" x14ac:dyDescent="0.65">
      <c r="A927" s="33" t="s">
        <v>1130</v>
      </c>
      <c r="B927" s="34">
        <v>0.73</v>
      </c>
      <c r="C927" s="7">
        <v>3.5999999999999997E-2</v>
      </c>
      <c r="D927" s="34">
        <v>8.0299999999999996E-2</v>
      </c>
      <c r="E927" s="7">
        <v>2.2000000000000001E-3</v>
      </c>
      <c r="F927" s="34">
        <v>6.6100000000000006E-2</v>
      </c>
      <c r="G927" s="7">
        <v>2.8999999999999998E-3</v>
      </c>
      <c r="H927" s="35">
        <v>555</v>
      </c>
      <c r="I927" s="7">
        <v>21</v>
      </c>
      <c r="J927" s="35">
        <v>498</v>
      </c>
      <c r="K927" s="7">
        <v>13</v>
      </c>
      <c r="L927" s="35">
        <v>791</v>
      </c>
      <c r="M927" s="7">
        <v>94</v>
      </c>
      <c r="N927" s="4" t="str">
        <f t="shared" si="85"/>
        <v>NA</v>
      </c>
      <c r="O927" s="4">
        <f t="shared" si="86"/>
        <v>10.270270270270274</v>
      </c>
      <c r="P927" s="8">
        <f t="shared" si="87"/>
        <v>498</v>
      </c>
      <c r="Q927" s="8">
        <f t="shared" si="88"/>
        <v>13</v>
      </c>
      <c r="R927" s="36">
        <v>491</v>
      </c>
      <c r="S927" s="7">
        <v>14</v>
      </c>
      <c r="T927" s="36">
        <v>493</v>
      </c>
      <c r="U927" s="7">
        <v>14</v>
      </c>
      <c r="V927" s="36">
        <v>490</v>
      </c>
      <c r="W927" s="7">
        <v>22</v>
      </c>
      <c r="X927" s="37">
        <f t="shared" si="89"/>
        <v>-0.61224489795918657</v>
      </c>
    </row>
    <row r="928" spans="1:24" x14ac:dyDescent="0.65">
      <c r="A928" s="33" t="s">
        <v>1131</v>
      </c>
      <c r="B928" s="34">
        <v>0.85599999999999998</v>
      </c>
      <c r="C928" s="7">
        <v>0.02</v>
      </c>
      <c r="D928" s="34">
        <v>0.10150000000000001</v>
      </c>
      <c r="E928" s="7">
        <v>1.6999999999999999E-3</v>
      </c>
      <c r="F928" s="34">
        <v>6.1199999999999997E-2</v>
      </c>
      <c r="G928" s="7">
        <v>1.5E-3</v>
      </c>
      <c r="H928" s="35">
        <v>627</v>
      </c>
      <c r="I928" s="7">
        <v>11</v>
      </c>
      <c r="J928" s="35">
        <v>623</v>
      </c>
      <c r="K928" s="7">
        <v>9.6999999999999993</v>
      </c>
      <c r="L928" s="35">
        <v>635</v>
      </c>
      <c r="M928" s="7">
        <v>53</v>
      </c>
      <c r="N928" s="4">
        <f t="shared" si="85"/>
        <v>1.8897637795275557</v>
      </c>
      <c r="O928" s="4">
        <f t="shared" si="86"/>
        <v>0.63795853269537872</v>
      </c>
      <c r="P928" s="8">
        <f t="shared" si="87"/>
        <v>623</v>
      </c>
      <c r="Q928" s="8">
        <f t="shared" si="88"/>
        <v>9.6999999999999993</v>
      </c>
      <c r="R928" s="36">
        <v>606.29999999999995</v>
      </c>
      <c r="S928" s="7">
        <v>9.8000000000000007</v>
      </c>
      <c r="T928" s="36">
        <v>621</v>
      </c>
      <c r="U928" s="7">
        <v>10</v>
      </c>
      <c r="V928" s="36">
        <v>555</v>
      </c>
      <c r="W928" s="7">
        <v>27</v>
      </c>
      <c r="X928" s="37">
        <f t="shared" si="89"/>
        <v>-11.891891891891888</v>
      </c>
    </row>
    <row r="929" spans="1:24" x14ac:dyDescent="0.65">
      <c r="A929" s="33" t="s">
        <v>1132</v>
      </c>
      <c r="B929" s="34">
        <v>0.623</v>
      </c>
      <c r="C929" s="7">
        <v>3.5000000000000003E-2</v>
      </c>
      <c r="D929" s="34">
        <v>6.5000000000000002E-2</v>
      </c>
      <c r="E929" s="7">
        <v>2.8E-3</v>
      </c>
      <c r="F929" s="34">
        <v>6.83E-2</v>
      </c>
      <c r="G929" s="7">
        <v>3.2000000000000002E-3</v>
      </c>
      <c r="H929" s="35">
        <v>490</v>
      </c>
      <c r="I929" s="7">
        <v>22</v>
      </c>
      <c r="J929" s="35">
        <v>406</v>
      </c>
      <c r="K929" s="7">
        <v>17</v>
      </c>
      <c r="L929" s="35">
        <v>859</v>
      </c>
      <c r="M929" s="7">
        <v>95</v>
      </c>
      <c r="N929" s="4" t="str">
        <f t="shared" si="85"/>
        <v>NA</v>
      </c>
      <c r="O929" s="4">
        <f t="shared" si="86"/>
        <v>17.142857142857139</v>
      </c>
      <c r="P929" s="8">
        <f t="shared" si="87"/>
        <v>406</v>
      </c>
      <c r="Q929" s="8">
        <f t="shared" si="88"/>
        <v>17</v>
      </c>
      <c r="R929" s="36">
        <v>399</v>
      </c>
      <c r="S929" s="7">
        <v>18</v>
      </c>
      <c r="T929" s="36">
        <v>398</v>
      </c>
      <c r="U929" s="7">
        <v>18</v>
      </c>
      <c r="V929" s="36">
        <v>404</v>
      </c>
      <c r="W929" s="7">
        <v>17</v>
      </c>
      <c r="X929" s="37">
        <f t="shared" si="89"/>
        <v>1.4851485148514882</v>
      </c>
    </row>
    <row r="930" spans="1:24" x14ac:dyDescent="0.65">
      <c r="A930" s="33" t="s">
        <v>1133</v>
      </c>
      <c r="B930" s="34">
        <v>0.49399999999999999</v>
      </c>
      <c r="C930" s="7">
        <v>2.5000000000000001E-2</v>
      </c>
      <c r="D930" s="34">
        <v>6.1600000000000002E-2</v>
      </c>
      <c r="E930" s="7">
        <v>2.2000000000000001E-3</v>
      </c>
      <c r="F930" s="34">
        <v>5.8799999999999998E-2</v>
      </c>
      <c r="G930" s="7">
        <v>2.3E-3</v>
      </c>
      <c r="H930" s="35">
        <v>406</v>
      </c>
      <c r="I930" s="7">
        <v>18</v>
      </c>
      <c r="J930" s="35">
        <v>385</v>
      </c>
      <c r="K930" s="7">
        <v>13</v>
      </c>
      <c r="L930" s="35">
        <v>536</v>
      </c>
      <c r="M930" s="7">
        <v>87</v>
      </c>
      <c r="N930" s="4" t="str">
        <f t="shared" si="85"/>
        <v>NA</v>
      </c>
      <c r="O930" s="4">
        <f t="shared" si="86"/>
        <v>5.1724137931034448</v>
      </c>
      <c r="P930" s="8">
        <f t="shared" si="87"/>
        <v>385</v>
      </c>
      <c r="Q930" s="8">
        <f t="shared" si="88"/>
        <v>13</v>
      </c>
      <c r="R930" s="36">
        <v>379</v>
      </c>
      <c r="S930" s="7">
        <v>14</v>
      </c>
      <c r="T930" s="36">
        <v>383</v>
      </c>
      <c r="U930" s="7">
        <v>14</v>
      </c>
      <c r="V930" s="36">
        <v>361</v>
      </c>
      <c r="W930" s="7">
        <v>22</v>
      </c>
      <c r="X930" s="37">
        <f t="shared" si="89"/>
        <v>-6.094182825484765</v>
      </c>
    </row>
    <row r="931" spans="1:24" x14ac:dyDescent="0.65">
      <c r="A931" s="33" t="s">
        <v>1134</v>
      </c>
      <c r="B931" s="34">
        <v>0.55000000000000004</v>
      </c>
      <c r="C931" s="7">
        <v>1.7999999999999999E-2</v>
      </c>
      <c r="D931" s="34">
        <v>7.2099999999999997E-2</v>
      </c>
      <c r="E931" s="7">
        <v>1.5E-3</v>
      </c>
      <c r="F931" s="34">
        <v>5.5399999999999998E-2</v>
      </c>
      <c r="G931" s="7">
        <v>1.5E-3</v>
      </c>
      <c r="H931" s="35">
        <v>444</v>
      </c>
      <c r="I931" s="7">
        <v>12</v>
      </c>
      <c r="J931" s="35">
        <v>448.5</v>
      </c>
      <c r="K931" s="7">
        <v>8.8000000000000007</v>
      </c>
      <c r="L931" s="35">
        <v>417</v>
      </c>
      <c r="M931" s="7">
        <v>60</v>
      </c>
      <c r="N931" s="4" t="str">
        <f t="shared" si="85"/>
        <v>NA</v>
      </c>
      <c r="O931" s="4">
        <f t="shared" si="86"/>
        <v>-1.0135135135135158</v>
      </c>
      <c r="P931" s="8">
        <f t="shared" si="87"/>
        <v>448.5</v>
      </c>
      <c r="Q931" s="8">
        <f t="shared" si="88"/>
        <v>8.8000000000000007</v>
      </c>
      <c r="R931" s="36">
        <v>436.2</v>
      </c>
      <c r="S931" s="7">
        <v>9.3000000000000007</v>
      </c>
      <c r="T931" s="36">
        <v>447.9</v>
      </c>
      <c r="U931" s="7">
        <v>9</v>
      </c>
      <c r="V931" s="36">
        <v>375</v>
      </c>
      <c r="W931" s="7">
        <v>26</v>
      </c>
      <c r="X931" s="37">
        <f t="shared" si="89"/>
        <v>-19.439999999999998</v>
      </c>
    </row>
    <row r="932" spans="1:24" x14ac:dyDescent="0.65">
      <c r="A932" s="33" t="s">
        <v>1135</v>
      </c>
      <c r="B932" s="34">
        <v>8.34</v>
      </c>
      <c r="C932" s="7">
        <v>0.66</v>
      </c>
      <c r="D932" s="34">
        <v>0.34100000000000003</v>
      </c>
      <c r="E932" s="7">
        <v>2.4E-2</v>
      </c>
      <c r="F932" s="34">
        <v>0.17580000000000001</v>
      </c>
      <c r="G932" s="7">
        <v>3.7000000000000002E-3</v>
      </c>
      <c r="H932" s="35">
        <v>2235</v>
      </c>
      <c r="I932" s="7">
        <v>74</v>
      </c>
      <c r="J932" s="35">
        <v>1880</v>
      </c>
      <c r="K932" s="7">
        <v>110</v>
      </c>
      <c r="L932" s="35">
        <v>2608</v>
      </c>
      <c r="M932" s="7">
        <v>36</v>
      </c>
      <c r="N932" s="4">
        <f t="shared" si="85"/>
        <v>27.914110429447859</v>
      </c>
      <c r="O932" s="4">
        <f t="shared" si="86"/>
        <v>15.883668903803127</v>
      </c>
      <c r="P932" s="8" t="str">
        <f t="shared" si="87"/>
        <v>discordant</v>
      </c>
      <c r="Q932" s="8" t="str">
        <f t="shared" si="88"/>
        <v>discordant</v>
      </c>
      <c r="R932" s="36">
        <v>1820</v>
      </c>
      <c r="S932" s="7">
        <v>120</v>
      </c>
      <c r="T932" s="36">
        <v>1780</v>
      </c>
      <c r="U932" s="7">
        <v>120</v>
      </c>
      <c r="V932" s="36">
        <v>1880</v>
      </c>
      <c r="W932" s="7">
        <v>110</v>
      </c>
      <c r="X932" s="37">
        <f t="shared" si="89"/>
        <v>5.3191489361702082</v>
      </c>
    </row>
    <row r="933" spans="1:24" x14ac:dyDescent="0.65">
      <c r="A933" s="33" t="s">
        <v>1136</v>
      </c>
      <c r="B933" s="34">
        <v>0.32200000000000001</v>
      </c>
      <c r="C933" s="7">
        <v>3.1E-2</v>
      </c>
      <c r="D933" s="34">
        <v>2.2499999999999999E-2</v>
      </c>
      <c r="E933" s="7">
        <v>2.2000000000000001E-3</v>
      </c>
      <c r="F933" s="34">
        <v>0.1057</v>
      </c>
      <c r="G933" s="7">
        <v>8.3999999999999995E-3</v>
      </c>
      <c r="H933" s="35">
        <v>281</v>
      </c>
      <c r="I933" s="7">
        <v>23</v>
      </c>
      <c r="J933" s="35">
        <v>143</v>
      </c>
      <c r="K933" s="7">
        <v>14</v>
      </c>
      <c r="L933" s="35">
        <v>1680</v>
      </c>
      <c r="M933" s="7">
        <v>150</v>
      </c>
      <c r="N933" s="4" t="str">
        <f t="shared" si="85"/>
        <v>NA</v>
      </c>
      <c r="O933" s="4">
        <f t="shared" si="86"/>
        <v>49.110320284697508</v>
      </c>
      <c r="P933" s="8">
        <f t="shared" si="87"/>
        <v>143</v>
      </c>
      <c r="Q933" s="8">
        <f t="shared" si="88"/>
        <v>14</v>
      </c>
      <c r="R933" s="36">
        <v>134</v>
      </c>
      <c r="S933" s="7">
        <v>13</v>
      </c>
      <c r="T933" s="36">
        <v>133</v>
      </c>
      <c r="U933" s="7">
        <v>13</v>
      </c>
      <c r="V933" s="36">
        <v>143</v>
      </c>
      <c r="W933" s="7">
        <v>14</v>
      </c>
      <c r="X933" s="37">
        <f t="shared" si="89"/>
        <v>6.9930069930069862</v>
      </c>
    </row>
    <row r="934" spans="1:24" x14ac:dyDescent="0.65">
      <c r="A934" s="33" t="s">
        <v>1137</v>
      </c>
      <c r="B934" s="34">
        <v>0.86599999999999999</v>
      </c>
      <c r="C934" s="7">
        <v>2.8000000000000001E-2</v>
      </c>
      <c r="D934" s="34">
        <v>0.10390000000000001</v>
      </c>
      <c r="E934" s="7">
        <v>1.5E-3</v>
      </c>
      <c r="F934" s="34">
        <v>6.0400000000000002E-2</v>
      </c>
      <c r="G934" s="7">
        <v>1.6000000000000001E-3</v>
      </c>
      <c r="H934" s="35">
        <v>632</v>
      </c>
      <c r="I934" s="7">
        <v>15</v>
      </c>
      <c r="J934" s="35">
        <v>637.4</v>
      </c>
      <c r="K934" s="7">
        <v>8.5</v>
      </c>
      <c r="L934" s="35">
        <v>604</v>
      </c>
      <c r="M934" s="7">
        <v>61</v>
      </c>
      <c r="N934" s="4">
        <f t="shared" si="85"/>
        <v>-5.5298013245033104</v>
      </c>
      <c r="O934" s="4">
        <f t="shared" si="86"/>
        <v>-0.85443037974683023</v>
      </c>
      <c r="P934" s="8" t="str">
        <f t="shared" si="87"/>
        <v>discordant</v>
      </c>
      <c r="Q934" s="8" t="str">
        <f t="shared" si="88"/>
        <v>discordant</v>
      </c>
      <c r="R934" s="36">
        <v>613</v>
      </c>
      <c r="S934" s="7">
        <v>13</v>
      </c>
      <c r="T934" s="36">
        <v>635.70000000000005</v>
      </c>
      <c r="U934" s="7">
        <v>8.6</v>
      </c>
      <c r="V934" s="36">
        <v>528</v>
      </c>
      <c r="W934" s="7">
        <v>42</v>
      </c>
      <c r="X934" s="37">
        <f t="shared" si="89"/>
        <v>-20.39772727272728</v>
      </c>
    </row>
    <row r="935" spans="1:24" x14ac:dyDescent="0.65">
      <c r="A935" s="33" t="s">
        <v>1138</v>
      </c>
      <c r="B935" s="34">
        <v>3.44</v>
      </c>
      <c r="C935" s="7">
        <v>0.11</v>
      </c>
      <c r="D935" s="34">
        <v>0.2074</v>
      </c>
      <c r="E935" s="7">
        <v>4.8999999999999998E-3</v>
      </c>
      <c r="F935" s="34">
        <v>0.1193</v>
      </c>
      <c r="G935" s="7">
        <v>2E-3</v>
      </c>
      <c r="H935" s="35">
        <v>1509</v>
      </c>
      <c r="I935" s="7">
        <v>25</v>
      </c>
      <c r="J935" s="35">
        <v>1214</v>
      </c>
      <c r="K935" s="7">
        <v>26</v>
      </c>
      <c r="L935" s="35">
        <v>1942</v>
      </c>
      <c r="M935" s="7">
        <v>30</v>
      </c>
      <c r="N935" s="4">
        <f t="shared" si="85"/>
        <v>37.487126673532444</v>
      </c>
      <c r="O935" s="4">
        <f t="shared" si="86"/>
        <v>19.549370444002648</v>
      </c>
      <c r="P935" s="8" t="str">
        <f t="shared" si="87"/>
        <v>discordant</v>
      </c>
      <c r="Q935" s="8" t="str">
        <f t="shared" si="88"/>
        <v>discordant</v>
      </c>
      <c r="R935" s="36">
        <v>1180</v>
      </c>
      <c r="S935" s="7">
        <v>26</v>
      </c>
      <c r="T935" s="36">
        <v>1162</v>
      </c>
      <c r="U935" s="7">
        <v>26</v>
      </c>
      <c r="V935" s="36">
        <v>1214</v>
      </c>
      <c r="W935" s="7">
        <v>26</v>
      </c>
      <c r="X935" s="37">
        <f t="shared" si="89"/>
        <v>4.2833607907742959</v>
      </c>
    </row>
    <row r="936" spans="1:24" x14ac:dyDescent="0.65">
      <c r="A936" s="33" t="s">
        <v>1139</v>
      </c>
      <c r="B936" s="34">
        <v>4.57</v>
      </c>
      <c r="C936" s="7">
        <v>0.15</v>
      </c>
      <c r="D936" s="34">
        <v>0.29459999999999997</v>
      </c>
      <c r="E936" s="7">
        <v>8.3999999999999995E-3</v>
      </c>
      <c r="F936" s="34">
        <v>0.1124</v>
      </c>
      <c r="G936" s="7">
        <v>2.5000000000000001E-3</v>
      </c>
      <c r="H936" s="35">
        <v>1739</v>
      </c>
      <c r="I936" s="7">
        <v>28</v>
      </c>
      <c r="J936" s="35">
        <v>1663</v>
      </c>
      <c r="K936" s="7">
        <v>42</v>
      </c>
      <c r="L936" s="35">
        <v>1832</v>
      </c>
      <c r="M936" s="7">
        <v>40</v>
      </c>
      <c r="N936" s="4">
        <f t="shared" si="85"/>
        <v>9.2248908296943171</v>
      </c>
      <c r="O936" s="4">
        <f t="shared" si="86"/>
        <v>4.3703277745830889</v>
      </c>
      <c r="P936" s="8">
        <f t="shared" si="87"/>
        <v>1832</v>
      </c>
      <c r="Q936" s="8">
        <f t="shared" si="88"/>
        <v>40</v>
      </c>
      <c r="R936" s="36">
        <v>1639</v>
      </c>
      <c r="S936" s="7">
        <v>37</v>
      </c>
      <c r="T936" s="36">
        <v>1643</v>
      </c>
      <c r="U936" s="7">
        <v>45</v>
      </c>
      <c r="V936" s="36">
        <v>1638</v>
      </c>
      <c r="W936" s="7">
        <v>34</v>
      </c>
      <c r="X936" s="37">
        <f t="shared" si="89"/>
        <v>-0.30525030525031127</v>
      </c>
    </row>
    <row r="937" spans="1:24" x14ac:dyDescent="0.65">
      <c r="A937" s="33" t="s">
        <v>1140</v>
      </c>
      <c r="B937" s="34">
        <v>0.72599999999999998</v>
      </c>
      <c r="C937" s="7">
        <v>9.7000000000000003E-2</v>
      </c>
      <c r="D937" s="34">
        <v>2.9100000000000001E-2</v>
      </c>
      <c r="E937" s="7">
        <v>1.9E-3</v>
      </c>
      <c r="F937" s="34">
        <v>0.183</v>
      </c>
      <c r="G937" s="7">
        <v>1.9E-2</v>
      </c>
      <c r="H937" s="35">
        <v>548</v>
      </c>
      <c r="I937" s="7">
        <v>57</v>
      </c>
      <c r="J937" s="35">
        <v>185</v>
      </c>
      <c r="K937" s="7">
        <v>12</v>
      </c>
      <c r="L937" s="35">
        <v>2560</v>
      </c>
      <c r="M937" s="7">
        <v>160</v>
      </c>
      <c r="N937" s="4" t="str">
        <f t="shared" si="85"/>
        <v>NA</v>
      </c>
      <c r="O937" s="4">
        <f t="shared" si="86"/>
        <v>66.240875912408768</v>
      </c>
      <c r="P937" s="8">
        <f t="shared" si="87"/>
        <v>185</v>
      </c>
      <c r="Q937" s="8">
        <f t="shared" si="88"/>
        <v>12</v>
      </c>
      <c r="R937" s="36">
        <v>152.1</v>
      </c>
      <c r="S937" s="7">
        <v>9.1999999999999993</v>
      </c>
      <c r="T937" s="36">
        <v>150.1</v>
      </c>
      <c r="U937" s="7">
        <v>9.1</v>
      </c>
      <c r="V937" s="36">
        <v>185</v>
      </c>
      <c r="W937" s="7">
        <v>12</v>
      </c>
      <c r="X937" s="37">
        <f t="shared" si="89"/>
        <v>18.86486486486487</v>
      </c>
    </row>
    <row r="938" spans="1:24" x14ac:dyDescent="0.65">
      <c r="A938" s="33" t="s">
        <v>1141</v>
      </c>
      <c r="B938" s="34">
        <v>1.2230000000000001</v>
      </c>
      <c r="C938" s="7">
        <v>4.9000000000000002E-2</v>
      </c>
      <c r="D938" s="34">
        <v>0.12809999999999999</v>
      </c>
      <c r="E938" s="7">
        <v>2.8999999999999998E-3</v>
      </c>
      <c r="F938" s="34">
        <v>6.9500000000000006E-2</v>
      </c>
      <c r="G938" s="7">
        <v>1.9E-3</v>
      </c>
      <c r="H938" s="35">
        <v>808</v>
      </c>
      <c r="I938" s="7">
        <v>23</v>
      </c>
      <c r="J938" s="35">
        <v>776</v>
      </c>
      <c r="K938" s="7">
        <v>17</v>
      </c>
      <c r="L938" s="35">
        <v>901</v>
      </c>
      <c r="M938" s="7">
        <v>57</v>
      </c>
      <c r="N938" s="4">
        <f t="shared" si="85"/>
        <v>13.873473917869035</v>
      </c>
      <c r="O938" s="4">
        <f t="shared" si="86"/>
        <v>3.9603960396039639</v>
      </c>
      <c r="P938" s="8">
        <f t="shared" si="87"/>
        <v>776</v>
      </c>
      <c r="Q938" s="8">
        <f t="shared" si="88"/>
        <v>17</v>
      </c>
      <c r="R938" s="36">
        <v>764</v>
      </c>
      <c r="S938" s="7">
        <v>15</v>
      </c>
      <c r="T938" s="36">
        <v>771</v>
      </c>
      <c r="U938" s="7">
        <v>17</v>
      </c>
      <c r="V938" s="36">
        <v>737</v>
      </c>
      <c r="W938" s="7">
        <v>26</v>
      </c>
      <c r="X938" s="37">
        <f t="shared" si="89"/>
        <v>-4.6132971506105775</v>
      </c>
    </row>
    <row r="939" spans="1:24" x14ac:dyDescent="0.65">
      <c r="A939" s="33" t="s">
        <v>1142</v>
      </c>
      <c r="B939" s="34">
        <v>9.2799999999999994</v>
      </c>
      <c r="C939" s="7">
        <v>0.4</v>
      </c>
      <c r="D939" s="34">
        <v>0.375</v>
      </c>
      <c r="E939" s="7">
        <v>1.2999999999999999E-2</v>
      </c>
      <c r="F939" s="34">
        <v>0.17730000000000001</v>
      </c>
      <c r="G939" s="7">
        <v>3.0000000000000001E-3</v>
      </c>
      <c r="H939" s="35">
        <v>2357</v>
      </c>
      <c r="I939" s="7">
        <v>40</v>
      </c>
      <c r="J939" s="35">
        <v>2049</v>
      </c>
      <c r="K939" s="7">
        <v>61</v>
      </c>
      <c r="L939" s="35">
        <v>2630</v>
      </c>
      <c r="M939" s="7">
        <v>27</v>
      </c>
      <c r="N939" s="4">
        <f t="shared" si="85"/>
        <v>22.091254752851711</v>
      </c>
      <c r="O939" s="4">
        <f t="shared" si="86"/>
        <v>13.067458633856603</v>
      </c>
      <c r="P939" s="8" t="str">
        <f t="shared" si="87"/>
        <v>discordant</v>
      </c>
      <c r="Q939" s="8" t="str">
        <f t="shared" si="88"/>
        <v>discordant</v>
      </c>
      <c r="R939" s="36">
        <v>2012</v>
      </c>
      <c r="S939" s="7">
        <v>71</v>
      </c>
      <c r="T939" s="36">
        <v>1948</v>
      </c>
      <c r="U939" s="7">
        <v>69</v>
      </c>
      <c r="V939" s="36">
        <v>2062</v>
      </c>
      <c r="W939" s="7">
        <v>65</v>
      </c>
      <c r="X939" s="37">
        <f t="shared" si="89"/>
        <v>5.5286129970902067</v>
      </c>
    </row>
    <row r="940" spans="1:24" x14ac:dyDescent="0.65">
      <c r="A940" s="33" t="s">
        <v>1143</v>
      </c>
      <c r="B940" s="34">
        <v>0.84799999999999998</v>
      </c>
      <c r="C940" s="7">
        <v>6.0999999999999999E-2</v>
      </c>
      <c r="D940" s="34">
        <v>9.11E-2</v>
      </c>
      <c r="E940" s="7">
        <v>4.7000000000000002E-3</v>
      </c>
      <c r="F940" s="34">
        <v>6.6400000000000001E-2</v>
      </c>
      <c r="G940" s="7">
        <v>2.2000000000000001E-3</v>
      </c>
      <c r="H940" s="35">
        <v>618</v>
      </c>
      <c r="I940" s="7">
        <v>31</v>
      </c>
      <c r="J940" s="35">
        <v>562</v>
      </c>
      <c r="K940" s="7">
        <v>27</v>
      </c>
      <c r="L940" s="35">
        <v>800</v>
      </c>
      <c r="M940" s="7">
        <v>69</v>
      </c>
      <c r="N940" s="4">
        <f t="shared" si="85"/>
        <v>29.75</v>
      </c>
      <c r="O940" s="4">
        <f t="shared" si="86"/>
        <v>9.0614886731391522</v>
      </c>
      <c r="P940" s="8" t="str">
        <f t="shared" si="87"/>
        <v>discordant</v>
      </c>
      <c r="Q940" s="8" t="str">
        <f t="shared" si="88"/>
        <v>discordant</v>
      </c>
      <c r="R940" s="36">
        <v>554</v>
      </c>
      <c r="S940" s="7">
        <v>27</v>
      </c>
      <c r="T940" s="36">
        <v>556</v>
      </c>
      <c r="U940" s="7">
        <v>27</v>
      </c>
      <c r="V940" s="36">
        <v>537</v>
      </c>
      <c r="W940" s="7">
        <v>27</v>
      </c>
      <c r="X940" s="37">
        <f t="shared" si="89"/>
        <v>-3.5381750465549402</v>
      </c>
    </row>
    <row r="941" spans="1:24" x14ac:dyDescent="0.65">
      <c r="A941" s="33" t="s">
        <v>1144</v>
      </c>
      <c r="B941" s="34">
        <v>2.536</v>
      </c>
      <c r="C941" s="7">
        <v>0.08</v>
      </c>
      <c r="D941" s="34">
        <v>0.16750000000000001</v>
      </c>
      <c r="E941" s="7">
        <v>4.7999999999999996E-3</v>
      </c>
      <c r="F941" s="34">
        <v>0.1096</v>
      </c>
      <c r="G941" s="7">
        <v>2.5000000000000001E-3</v>
      </c>
      <c r="H941" s="35">
        <v>1280</v>
      </c>
      <c r="I941" s="7">
        <v>24</v>
      </c>
      <c r="J941" s="35">
        <v>998</v>
      </c>
      <c r="K941" s="7">
        <v>27</v>
      </c>
      <c r="L941" s="35">
        <v>1788</v>
      </c>
      <c r="M941" s="7">
        <v>41</v>
      </c>
      <c r="N941" s="4">
        <f t="shared" si="85"/>
        <v>44.183445190156597</v>
      </c>
      <c r="O941" s="4">
        <f t="shared" si="86"/>
        <v>22.03125</v>
      </c>
      <c r="P941" s="8" t="str">
        <f t="shared" si="87"/>
        <v>discordant</v>
      </c>
      <c r="Q941" s="8" t="str">
        <f t="shared" si="88"/>
        <v>discordant</v>
      </c>
      <c r="R941" s="36">
        <v>968</v>
      </c>
      <c r="S941" s="7">
        <v>27</v>
      </c>
      <c r="T941" s="36">
        <v>955</v>
      </c>
      <c r="U941" s="7">
        <v>27</v>
      </c>
      <c r="V941" s="36">
        <v>998</v>
      </c>
      <c r="W941" s="7">
        <v>27</v>
      </c>
      <c r="X941" s="37">
        <f t="shared" si="89"/>
        <v>4.3086172344689402</v>
      </c>
    </row>
    <row r="942" spans="1:24" x14ac:dyDescent="0.65">
      <c r="A942" s="33" t="s">
        <v>1145</v>
      </c>
      <c r="B942" s="34">
        <v>0.58199999999999996</v>
      </c>
      <c r="C942" s="7">
        <v>2.4E-2</v>
      </c>
      <c r="D942" s="34">
        <v>6.9199999999999998E-2</v>
      </c>
      <c r="E942" s="7">
        <v>1.8E-3</v>
      </c>
      <c r="F942" s="34">
        <v>6.0699999999999997E-2</v>
      </c>
      <c r="G942" s="7">
        <v>2.2000000000000001E-3</v>
      </c>
      <c r="H942" s="35">
        <v>465</v>
      </c>
      <c r="I942" s="7">
        <v>16</v>
      </c>
      <c r="J942" s="35">
        <v>431</v>
      </c>
      <c r="K942" s="7">
        <v>11</v>
      </c>
      <c r="L942" s="35">
        <v>618</v>
      </c>
      <c r="M942" s="7">
        <v>78</v>
      </c>
      <c r="N942" s="4" t="str">
        <f t="shared" si="85"/>
        <v>NA</v>
      </c>
      <c r="O942" s="4">
        <f t="shared" si="86"/>
        <v>7.3118279569892479</v>
      </c>
      <c r="P942" s="8">
        <f t="shared" si="87"/>
        <v>431</v>
      </c>
      <c r="Q942" s="8">
        <f t="shared" si="88"/>
        <v>11</v>
      </c>
      <c r="R942" s="36">
        <v>428</v>
      </c>
      <c r="S942" s="7">
        <v>11</v>
      </c>
      <c r="T942" s="36">
        <v>428</v>
      </c>
      <c r="U942" s="7">
        <v>11</v>
      </c>
      <c r="V942" s="36">
        <v>421</v>
      </c>
      <c r="W942" s="7">
        <v>12</v>
      </c>
      <c r="X942" s="37">
        <f t="shared" si="89"/>
        <v>-1.662707838479804</v>
      </c>
    </row>
    <row r="943" spans="1:24" x14ac:dyDescent="0.65">
      <c r="A943" s="33" t="s">
        <v>1146</v>
      </c>
      <c r="B943" s="34">
        <v>1.44</v>
      </c>
      <c r="C943" s="7">
        <v>0.34</v>
      </c>
      <c r="D943" s="34">
        <v>7.2499999999999995E-2</v>
      </c>
      <c r="E943" s="7">
        <v>2.5999999999999999E-3</v>
      </c>
      <c r="F943" s="34">
        <v>0.13200000000000001</v>
      </c>
      <c r="G943" s="7">
        <v>2.5999999999999999E-2</v>
      </c>
      <c r="H943" s="35">
        <v>800</v>
      </c>
      <c r="I943" s="7">
        <v>120</v>
      </c>
      <c r="J943" s="35">
        <v>451</v>
      </c>
      <c r="K943" s="7">
        <v>16</v>
      </c>
      <c r="L943" s="35">
        <v>1610</v>
      </c>
      <c r="M943" s="7">
        <v>340</v>
      </c>
      <c r="N943" s="4" t="str">
        <f t="shared" si="85"/>
        <v>NA</v>
      </c>
      <c r="O943" s="4">
        <f t="shared" si="86"/>
        <v>43.625</v>
      </c>
      <c r="P943" s="8">
        <f t="shared" si="87"/>
        <v>451</v>
      </c>
      <c r="Q943" s="8">
        <f t="shared" si="88"/>
        <v>16</v>
      </c>
      <c r="R943" s="36">
        <v>410.2</v>
      </c>
      <c r="S943" s="7">
        <v>9.5</v>
      </c>
      <c r="T943" s="36">
        <v>409.3</v>
      </c>
      <c r="U943" s="7">
        <v>8.6999999999999993</v>
      </c>
      <c r="V943" s="36">
        <v>426</v>
      </c>
      <c r="W943" s="7">
        <v>30</v>
      </c>
      <c r="X943" s="37">
        <f t="shared" si="89"/>
        <v>3.9201877934272318</v>
      </c>
    </row>
    <row r="944" spans="1:24" x14ac:dyDescent="0.65">
      <c r="A944" s="33" t="s">
        <v>1147</v>
      </c>
      <c r="B944" s="34">
        <v>0.56000000000000005</v>
      </c>
      <c r="C944" s="7">
        <v>2.1000000000000001E-2</v>
      </c>
      <c r="D944" s="34">
        <v>6.59E-2</v>
      </c>
      <c r="E944" s="7">
        <v>1.8E-3</v>
      </c>
      <c r="F944" s="34">
        <v>6.1899999999999997E-2</v>
      </c>
      <c r="G944" s="7">
        <v>1.5E-3</v>
      </c>
      <c r="H944" s="35">
        <v>451</v>
      </c>
      <c r="I944" s="7">
        <v>13</v>
      </c>
      <c r="J944" s="35">
        <v>411</v>
      </c>
      <c r="K944" s="7">
        <v>11</v>
      </c>
      <c r="L944" s="35">
        <v>661</v>
      </c>
      <c r="M944" s="7">
        <v>52</v>
      </c>
      <c r="N944" s="4" t="str">
        <f t="shared" si="85"/>
        <v>NA</v>
      </c>
      <c r="O944" s="4">
        <f t="shared" si="86"/>
        <v>8.8691796008869233</v>
      </c>
      <c r="P944" s="8">
        <f t="shared" si="87"/>
        <v>411</v>
      </c>
      <c r="Q944" s="8">
        <f t="shared" si="88"/>
        <v>11</v>
      </c>
      <c r="R944" s="36">
        <v>407</v>
      </c>
      <c r="S944" s="7">
        <v>11</v>
      </c>
      <c r="T944" s="36">
        <v>408</v>
      </c>
      <c r="U944" s="7">
        <v>11</v>
      </c>
      <c r="V944" s="36">
        <v>400</v>
      </c>
      <c r="W944" s="7">
        <v>13</v>
      </c>
      <c r="X944" s="37">
        <f t="shared" si="89"/>
        <v>-2</v>
      </c>
    </row>
    <row r="945" spans="1:24" x14ac:dyDescent="0.65">
      <c r="A945" s="33" t="s">
        <v>1148</v>
      </c>
      <c r="B945" s="34">
        <v>0.81</v>
      </c>
      <c r="C945" s="7">
        <v>3.6999999999999998E-2</v>
      </c>
      <c r="D945" s="34">
        <v>9.5000000000000001E-2</v>
      </c>
      <c r="E945" s="7">
        <v>1.9E-3</v>
      </c>
      <c r="F945" s="34">
        <v>6.1899999999999997E-2</v>
      </c>
      <c r="G945" s="7">
        <v>2.8E-3</v>
      </c>
      <c r="H945" s="35">
        <v>600</v>
      </c>
      <c r="I945" s="7">
        <v>20</v>
      </c>
      <c r="J945" s="35">
        <v>585</v>
      </c>
      <c r="K945" s="7">
        <v>11</v>
      </c>
      <c r="L945" s="35">
        <v>660</v>
      </c>
      <c r="M945" s="7">
        <v>100</v>
      </c>
      <c r="N945" s="4">
        <f t="shared" si="85"/>
        <v>11.36363636363636</v>
      </c>
      <c r="O945" s="4">
        <f t="shared" si="86"/>
        <v>2.5</v>
      </c>
      <c r="P945" s="8">
        <f t="shared" si="87"/>
        <v>585</v>
      </c>
      <c r="Q945" s="8">
        <f t="shared" si="88"/>
        <v>11</v>
      </c>
      <c r="R945" s="36">
        <v>567</v>
      </c>
      <c r="S945" s="7">
        <v>12</v>
      </c>
      <c r="T945" s="36">
        <v>581</v>
      </c>
      <c r="U945" s="7">
        <v>12</v>
      </c>
      <c r="V945" s="36">
        <v>514</v>
      </c>
      <c r="W945" s="7">
        <v>30</v>
      </c>
      <c r="X945" s="37">
        <f t="shared" si="89"/>
        <v>-13.035019455252922</v>
      </c>
    </row>
    <row r="946" spans="1:24" x14ac:dyDescent="0.65">
      <c r="A946" s="33" t="s">
        <v>1149</v>
      </c>
      <c r="B946" s="34">
        <v>0.96799999999999997</v>
      </c>
      <c r="C946" s="7">
        <v>2.8000000000000001E-2</v>
      </c>
      <c r="D946" s="34">
        <v>0.1071</v>
      </c>
      <c r="E946" s="7">
        <v>2.8E-3</v>
      </c>
      <c r="F946" s="34">
        <v>6.5299999999999997E-2</v>
      </c>
      <c r="G946" s="7">
        <v>1.5E-3</v>
      </c>
      <c r="H946" s="35">
        <v>686</v>
      </c>
      <c r="I946" s="7">
        <v>14</v>
      </c>
      <c r="J946" s="35">
        <v>656</v>
      </c>
      <c r="K946" s="7">
        <v>16</v>
      </c>
      <c r="L946" s="35">
        <v>778</v>
      </c>
      <c r="M946" s="7">
        <v>48</v>
      </c>
      <c r="N946" s="4">
        <f t="shared" si="85"/>
        <v>15.681233933161948</v>
      </c>
      <c r="O946" s="4">
        <f t="shared" si="86"/>
        <v>4.3731778425655961</v>
      </c>
      <c r="P946" s="8">
        <f t="shared" si="87"/>
        <v>656</v>
      </c>
      <c r="Q946" s="8">
        <f t="shared" si="88"/>
        <v>16</v>
      </c>
      <c r="R946" s="36">
        <v>646</v>
      </c>
      <c r="S946" s="7">
        <v>15</v>
      </c>
      <c r="T946" s="36">
        <v>652</v>
      </c>
      <c r="U946" s="7">
        <v>17</v>
      </c>
      <c r="V946" s="36">
        <v>628</v>
      </c>
      <c r="W946" s="7">
        <v>18</v>
      </c>
      <c r="X946" s="37">
        <f t="shared" si="89"/>
        <v>-3.8216560509554114</v>
      </c>
    </row>
    <row r="947" spans="1:24" x14ac:dyDescent="0.65">
      <c r="A947" s="33" t="s">
        <v>1150</v>
      </c>
      <c r="B947" s="34">
        <v>0.64700000000000002</v>
      </c>
      <c r="C947" s="7">
        <v>0.03</v>
      </c>
      <c r="D947" s="34">
        <v>7.4800000000000005E-2</v>
      </c>
      <c r="E947" s="7">
        <v>2.8E-3</v>
      </c>
      <c r="F947" s="34">
        <v>6.2399999999999997E-2</v>
      </c>
      <c r="G947" s="7">
        <v>2E-3</v>
      </c>
      <c r="H947" s="35">
        <v>504</v>
      </c>
      <c r="I947" s="7">
        <v>19</v>
      </c>
      <c r="J947" s="35">
        <v>465</v>
      </c>
      <c r="K947" s="7">
        <v>17</v>
      </c>
      <c r="L947" s="35">
        <v>670</v>
      </c>
      <c r="M947" s="7">
        <v>70</v>
      </c>
      <c r="N947" s="4" t="str">
        <f t="shared" si="85"/>
        <v>NA</v>
      </c>
      <c r="O947" s="4">
        <f t="shared" si="86"/>
        <v>7.7380952380952408</v>
      </c>
      <c r="P947" s="8">
        <f t="shared" si="87"/>
        <v>465</v>
      </c>
      <c r="Q947" s="8">
        <f t="shared" si="88"/>
        <v>17</v>
      </c>
      <c r="R947" s="36">
        <v>456</v>
      </c>
      <c r="S947" s="7">
        <v>16</v>
      </c>
      <c r="T947" s="36">
        <v>461</v>
      </c>
      <c r="U947" s="7">
        <v>17</v>
      </c>
      <c r="V947" s="36">
        <v>434</v>
      </c>
      <c r="W947" s="7">
        <v>24</v>
      </c>
      <c r="X947" s="37">
        <f t="shared" si="89"/>
        <v>-6.2211981566820214</v>
      </c>
    </row>
    <row r="948" spans="1:24" x14ac:dyDescent="0.65">
      <c r="A948" s="33" t="s">
        <v>1151</v>
      </c>
      <c r="B948" s="34">
        <v>0.55800000000000005</v>
      </c>
      <c r="C948" s="7">
        <v>1.4999999999999999E-2</v>
      </c>
      <c r="D948" s="34">
        <v>7.0300000000000001E-2</v>
      </c>
      <c r="E948" s="7">
        <v>1.1999999999999999E-3</v>
      </c>
      <c r="F948" s="34">
        <v>5.74E-2</v>
      </c>
      <c r="G948" s="7">
        <v>1.2999999999999999E-3</v>
      </c>
      <c r="H948" s="35">
        <v>449.5</v>
      </c>
      <c r="I948" s="7">
        <v>9.9</v>
      </c>
      <c r="J948" s="35">
        <v>437.8</v>
      </c>
      <c r="K948" s="7">
        <v>7.2</v>
      </c>
      <c r="L948" s="35">
        <v>497</v>
      </c>
      <c r="M948" s="7">
        <v>50</v>
      </c>
      <c r="N948" s="4" t="str">
        <f t="shared" si="85"/>
        <v>NA</v>
      </c>
      <c r="O948" s="4">
        <f t="shared" si="86"/>
        <v>2.6028921023359288</v>
      </c>
      <c r="P948" s="8">
        <f t="shared" si="87"/>
        <v>437.8</v>
      </c>
      <c r="Q948" s="8">
        <f t="shared" si="88"/>
        <v>7.2</v>
      </c>
      <c r="R948" s="36">
        <v>431.3</v>
      </c>
      <c r="S948" s="7">
        <v>7.1</v>
      </c>
      <c r="T948" s="36">
        <v>436.4</v>
      </c>
      <c r="U948" s="7">
        <v>7.3</v>
      </c>
      <c r="V948" s="36">
        <v>399</v>
      </c>
      <c r="W948" s="7">
        <v>18</v>
      </c>
      <c r="X948" s="37">
        <f t="shared" si="89"/>
        <v>-9.3734335839598941</v>
      </c>
    </row>
    <row r="949" spans="1:24" x14ac:dyDescent="0.65">
      <c r="A949" s="33" t="s">
        <v>1152</v>
      </c>
      <c r="B949" s="34">
        <v>0.55500000000000005</v>
      </c>
      <c r="C949" s="7">
        <v>5.6000000000000001E-2</v>
      </c>
      <c r="D949" s="34">
        <v>4.7699999999999999E-2</v>
      </c>
      <c r="E949" s="7">
        <v>2E-3</v>
      </c>
      <c r="F949" s="34">
        <v>8.14E-2</v>
      </c>
      <c r="G949" s="7">
        <v>5.5999999999999999E-3</v>
      </c>
      <c r="H949" s="35">
        <v>440</v>
      </c>
      <c r="I949" s="7">
        <v>34</v>
      </c>
      <c r="J949" s="35">
        <v>300</v>
      </c>
      <c r="K949" s="7">
        <v>12</v>
      </c>
      <c r="L949" s="35">
        <v>1190</v>
      </c>
      <c r="M949" s="7">
        <v>130</v>
      </c>
      <c r="N949" s="4" t="str">
        <f t="shared" si="85"/>
        <v>NA</v>
      </c>
      <c r="O949" s="4">
        <f t="shared" si="86"/>
        <v>31.818181818181813</v>
      </c>
      <c r="P949" s="8">
        <f t="shared" si="87"/>
        <v>300</v>
      </c>
      <c r="Q949" s="8">
        <f t="shared" si="88"/>
        <v>12</v>
      </c>
      <c r="R949" s="36">
        <v>289</v>
      </c>
      <c r="S949" s="7">
        <v>12</v>
      </c>
      <c r="T949" s="36">
        <v>288</v>
      </c>
      <c r="U949" s="7">
        <v>11</v>
      </c>
      <c r="V949" s="36">
        <v>298</v>
      </c>
      <c r="W949" s="7">
        <v>13</v>
      </c>
      <c r="X949" s="37">
        <f t="shared" si="89"/>
        <v>3.3557046979865817</v>
      </c>
    </row>
    <row r="950" spans="1:24" x14ac:dyDescent="0.65">
      <c r="A950" s="33" t="s">
        <v>1153</v>
      </c>
      <c r="B950" s="34">
        <v>0.78300000000000003</v>
      </c>
      <c r="C950" s="7">
        <v>4.2000000000000003E-2</v>
      </c>
      <c r="D950" s="34">
        <v>9.0200000000000002E-2</v>
      </c>
      <c r="E950" s="7">
        <v>3.8999999999999998E-3</v>
      </c>
      <c r="F950" s="34">
        <v>6.2399999999999997E-2</v>
      </c>
      <c r="G950" s="7">
        <v>2.0999999999999999E-3</v>
      </c>
      <c r="H950" s="35">
        <v>584</v>
      </c>
      <c r="I950" s="7">
        <v>24</v>
      </c>
      <c r="J950" s="35">
        <v>556</v>
      </c>
      <c r="K950" s="7">
        <v>23</v>
      </c>
      <c r="L950" s="35">
        <v>668</v>
      </c>
      <c r="M950" s="7">
        <v>72</v>
      </c>
      <c r="N950" s="4">
        <f t="shared" si="85"/>
        <v>16.76646706586827</v>
      </c>
      <c r="O950" s="4">
        <f t="shared" si="86"/>
        <v>4.7945205479452113</v>
      </c>
      <c r="P950" s="8">
        <f t="shared" si="87"/>
        <v>556</v>
      </c>
      <c r="Q950" s="8">
        <f t="shared" si="88"/>
        <v>23</v>
      </c>
      <c r="R950" s="36">
        <v>542</v>
      </c>
      <c r="S950" s="7">
        <v>22</v>
      </c>
      <c r="T950" s="36">
        <v>553</v>
      </c>
      <c r="U950" s="7">
        <v>23</v>
      </c>
      <c r="V950" s="36">
        <v>488</v>
      </c>
      <c r="W950" s="7">
        <v>37</v>
      </c>
      <c r="X950" s="37">
        <f t="shared" si="89"/>
        <v>-13.319672131147541</v>
      </c>
    </row>
    <row r="951" spans="1:24" x14ac:dyDescent="0.65">
      <c r="A951" s="33" t="s">
        <v>1154</v>
      </c>
      <c r="B951" s="34">
        <v>0.20200000000000001</v>
      </c>
      <c r="C951" s="7">
        <v>1.2E-2</v>
      </c>
      <c r="D951" s="34">
        <v>2.8199999999999999E-2</v>
      </c>
      <c r="E951" s="7">
        <v>1.4E-3</v>
      </c>
      <c r="F951" s="34">
        <v>5.3100000000000001E-2</v>
      </c>
      <c r="G951" s="7">
        <v>2.5000000000000001E-3</v>
      </c>
      <c r="H951" s="35">
        <v>186.5</v>
      </c>
      <c r="I951" s="7">
        <v>9.8000000000000007</v>
      </c>
      <c r="J951" s="35">
        <v>178.9</v>
      </c>
      <c r="K951" s="7">
        <v>8.9</v>
      </c>
      <c r="L951" s="35">
        <v>308</v>
      </c>
      <c r="M951" s="7">
        <v>98</v>
      </c>
      <c r="N951" s="4" t="str">
        <f t="shared" si="85"/>
        <v>NA</v>
      </c>
      <c r="O951" s="4">
        <f t="shared" si="86"/>
        <v>4.0750670241286855</v>
      </c>
      <c r="P951" s="8">
        <f t="shared" si="87"/>
        <v>178.9</v>
      </c>
      <c r="Q951" s="8">
        <f t="shared" si="88"/>
        <v>8.9</v>
      </c>
      <c r="R951" s="36">
        <v>177.5</v>
      </c>
      <c r="S951" s="7">
        <v>9</v>
      </c>
      <c r="T951" s="36">
        <v>178.1</v>
      </c>
      <c r="U951" s="7">
        <v>9</v>
      </c>
      <c r="V951" s="36">
        <v>167</v>
      </c>
      <c r="W951" s="7">
        <v>14</v>
      </c>
      <c r="X951" s="37">
        <f t="shared" si="89"/>
        <v>-6.6467065868263404</v>
      </c>
    </row>
    <row r="952" spans="1:24" x14ac:dyDescent="0.65">
      <c r="A952" s="33" t="s">
        <v>1155</v>
      </c>
      <c r="B952" s="34">
        <v>0.71199999999999997</v>
      </c>
      <c r="C952" s="7">
        <v>2.9000000000000001E-2</v>
      </c>
      <c r="D952" s="34">
        <v>8.6599999999999996E-2</v>
      </c>
      <c r="E952" s="7">
        <v>2.0999999999999999E-3</v>
      </c>
      <c r="F952" s="34">
        <v>5.9299999999999999E-2</v>
      </c>
      <c r="G952" s="7">
        <v>1.8E-3</v>
      </c>
      <c r="H952" s="35">
        <v>544</v>
      </c>
      <c r="I952" s="7">
        <v>17</v>
      </c>
      <c r="J952" s="35">
        <v>535</v>
      </c>
      <c r="K952" s="7">
        <v>13</v>
      </c>
      <c r="L952" s="35">
        <v>560</v>
      </c>
      <c r="M952" s="7">
        <v>66</v>
      </c>
      <c r="N952" s="4">
        <f t="shared" si="85"/>
        <v>4.4642857142857082</v>
      </c>
      <c r="O952" s="4">
        <f t="shared" si="86"/>
        <v>1.654411764705884</v>
      </c>
      <c r="P952" s="8">
        <f t="shared" si="87"/>
        <v>535</v>
      </c>
      <c r="Q952" s="8">
        <f t="shared" si="88"/>
        <v>13</v>
      </c>
      <c r="R952" s="36">
        <v>523</v>
      </c>
      <c r="S952" s="7">
        <v>14</v>
      </c>
      <c r="T952" s="36">
        <v>533</v>
      </c>
      <c r="U952" s="7">
        <v>13</v>
      </c>
      <c r="V952" s="36">
        <v>474</v>
      </c>
      <c r="W952" s="7">
        <v>31</v>
      </c>
      <c r="X952" s="37">
        <f t="shared" si="89"/>
        <v>-12.447257383966246</v>
      </c>
    </row>
    <row r="953" spans="1:24" x14ac:dyDescent="0.65">
      <c r="A953" s="33" t="s">
        <v>1156</v>
      </c>
      <c r="B953" s="34">
        <v>0.93500000000000005</v>
      </c>
      <c r="C953" s="7">
        <v>2.7E-2</v>
      </c>
      <c r="D953" s="34">
        <v>0.10920000000000001</v>
      </c>
      <c r="E953" s="7">
        <v>2.7000000000000001E-3</v>
      </c>
      <c r="F953" s="34">
        <v>6.2100000000000002E-2</v>
      </c>
      <c r="G953" s="7">
        <v>1.6999999999999999E-3</v>
      </c>
      <c r="H953" s="35">
        <v>669</v>
      </c>
      <c r="I953" s="7">
        <v>14</v>
      </c>
      <c r="J953" s="35">
        <v>668</v>
      </c>
      <c r="K953" s="7">
        <v>16</v>
      </c>
      <c r="L953" s="35">
        <v>677</v>
      </c>
      <c r="M953" s="7">
        <v>63</v>
      </c>
      <c r="N953" s="4">
        <f t="shared" si="85"/>
        <v>1.3293943870014715</v>
      </c>
      <c r="O953" s="4">
        <f t="shared" si="86"/>
        <v>0.14947683109117804</v>
      </c>
      <c r="P953" s="8">
        <f t="shared" si="87"/>
        <v>668</v>
      </c>
      <c r="Q953" s="8">
        <f t="shared" si="88"/>
        <v>16</v>
      </c>
      <c r="R953" s="36">
        <v>645</v>
      </c>
      <c r="S953" s="7">
        <v>14</v>
      </c>
      <c r="T953" s="36">
        <v>665</v>
      </c>
      <c r="U953" s="7">
        <v>16</v>
      </c>
      <c r="V953" s="36">
        <v>570</v>
      </c>
      <c r="W953" s="7">
        <v>33</v>
      </c>
      <c r="X953" s="37">
        <f t="shared" si="89"/>
        <v>-16.666666666666671</v>
      </c>
    </row>
    <row r="954" spans="1:24" x14ac:dyDescent="0.65">
      <c r="A954" s="33" t="s">
        <v>1157</v>
      </c>
      <c r="B954" s="34">
        <v>0.89100000000000001</v>
      </c>
      <c r="C954" s="7">
        <v>2.3E-2</v>
      </c>
      <c r="D954" s="34">
        <v>0.1069</v>
      </c>
      <c r="E954" s="7">
        <v>1.8E-3</v>
      </c>
      <c r="F954" s="34">
        <v>6.0699999999999997E-2</v>
      </c>
      <c r="G954" s="7">
        <v>1.6999999999999999E-3</v>
      </c>
      <c r="H954" s="35">
        <v>646</v>
      </c>
      <c r="I954" s="7">
        <v>12</v>
      </c>
      <c r="J954" s="35">
        <v>655</v>
      </c>
      <c r="K954" s="7">
        <v>11</v>
      </c>
      <c r="L954" s="35">
        <v>613</v>
      </c>
      <c r="M954" s="7">
        <v>61</v>
      </c>
      <c r="N954" s="4">
        <f t="shared" si="85"/>
        <v>-6.8515497553017894</v>
      </c>
      <c r="O954" s="4">
        <f t="shared" si="86"/>
        <v>-1.3931888544891677</v>
      </c>
      <c r="P954" s="8" t="str">
        <f t="shared" si="87"/>
        <v>discordant</v>
      </c>
      <c r="Q954" s="8" t="str">
        <f t="shared" si="88"/>
        <v>discordant</v>
      </c>
      <c r="R954" s="36">
        <v>630</v>
      </c>
      <c r="S954" s="7">
        <v>10</v>
      </c>
      <c r="T954" s="36">
        <v>653</v>
      </c>
      <c r="U954" s="7">
        <v>11</v>
      </c>
      <c r="V954" s="36">
        <v>547</v>
      </c>
      <c r="W954" s="7">
        <v>35</v>
      </c>
      <c r="X954" s="37">
        <f t="shared" si="89"/>
        <v>-19.378427787934186</v>
      </c>
    </row>
    <row r="955" spans="1:24" x14ac:dyDescent="0.65">
      <c r="A955" s="33" t="s">
        <v>1158</v>
      </c>
      <c r="B955" s="34">
        <v>0.70799999999999996</v>
      </c>
      <c r="C955" s="7">
        <v>2.4E-2</v>
      </c>
      <c r="D955" s="34">
        <v>8.2799999999999999E-2</v>
      </c>
      <c r="E955" s="7">
        <v>2.2000000000000001E-3</v>
      </c>
      <c r="F955" s="34">
        <v>6.1699999999999998E-2</v>
      </c>
      <c r="G955" s="7">
        <v>2E-3</v>
      </c>
      <c r="H955" s="35">
        <v>543</v>
      </c>
      <c r="I955" s="7">
        <v>14</v>
      </c>
      <c r="J955" s="35">
        <v>513</v>
      </c>
      <c r="K955" s="7">
        <v>13</v>
      </c>
      <c r="L955" s="35">
        <v>654</v>
      </c>
      <c r="M955" s="7">
        <v>70</v>
      </c>
      <c r="N955" s="4">
        <f t="shared" si="85"/>
        <v>21.559633027522935</v>
      </c>
      <c r="O955" s="4">
        <f t="shared" si="86"/>
        <v>5.5248618784530379</v>
      </c>
      <c r="P955" s="8" t="str">
        <f t="shared" si="87"/>
        <v>discordant</v>
      </c>
      <c r="Q955" s="8" t="str">
        <f t="shared" si="88"/>
        <v>discordant</v>
      </c>
      <c r="R955" s="36">
        <v>505</v>
      </c>
      <c r="S955" s="7">
        <v>12</v>
      </c>
      <c r="T955" s="36">
        <v>510</v>
      </c>
      <c r="U955" s="7">
        <v>14</v>
      </c>
      <c r="V955" s="36">
        <v>478</v>
      </c>
      <c r="W955" s="7">
        <v>22</v>
      </c>
      <c r="X955" s="37">
        <f t="shared" si="89"/>
        <v>-6.6945606694560666</v>
      </c>
    </row>
    <row r="956" spans="1:24" x14ac:dyDescent="0.65">
      <c r="A956" s="33" t="s">
        <v>1159</v>
      </c>
      <c r="B956" s="34">
        <v>0.84699999999999998</v>
      </c>
      <c r="C956" s="7">
        <v>4.2000000000000003E-2</v>
      </c>
      <c r="D956" s="34">
        <v>8.8900000000000007E-2</v>
      </c>
      <c r="E956" s="7">
        <v>4.1999999999999997E-3</v>
      </c>
      <c r="F956" s="34">
        <v>7.0499999999999993E-2</v>
      </c>
      <c r="G956" s="7">
        <v>3.5999999999999999E-3</v>
      </c>
      <c r="H956" s="35">
        <v>622</v>
      </c>
      <c r="I956" s="7">
        <v>23</v>
      </c>
      <c r="J956" s="35">
        <v>548</v>
      </c>
      <c r="K956" s="7">
        <v>24</v>
      </c>
      <c r="L956" s="35">
        <v>921</v>
      </c>
      <c r="M956" s="7">
        <v>96</v>
      </c>
      <c r="N956" s="4">
        <f t="shared" si="85"/>
        <v>40.499457111834964</v>
      </c>
      <c r="O956" s="4">
        <f t="shared" si="86"/>
        <v>11.897106109324753</v>
      </c>
      <c r="P956" s="8" t="str">
        <f t="shared" si="87"/>
        <v>discordant</v>
      </c>
      <c r="Q956" s="8" t="str">
        <f t="shared" si="88"/>
        <v>discordant</v>
      </c>
      <c r="R956" s="36">
        <v>541</v>
      </c>
      <c r="S956" s="7">
        <v>24</v>
      </c>
      <c r="T956" s="36">
        <v>540</v>
      </c>
      <c r="U956" s="7">
        <v>25</v>
      </c>
      <c r="V956" s="36">
        <v>536</v>
      </c>
      <c r="W956" s="7">
        <v>20</v>
      </c>
      <c r="X956" s="37">
        <f t="shared" si="89"/>
        <v>-0.74626865671642406</v>
      </c>
    </row>
    <row r="957" spans="1:24" x14ac:dyDescent="0.65">
      <c r="A957" s="33" t="s">
        <v>1160</v>
      </c>
      <c r="B957" s="34">
        <v>1.1919999999999999</v>
      </c>
      <c r="C957" s="7">
        <v>4.1000000000000002E-2</v>
      </c>
      <c r="D957" s="34">
        <v>0.115</v>
      </c>
      <c r="E957" s="7">
        <v>3.8999999999999998E-3</v>
      </c>
      <c r="F957" s="34">
        <v>7.4899999999999994E-2</v>
      </c>
      <c r="G957" s="7">
        <v>1.5E-3</v>
      </c>
      <c r="H957" s="35">
        <v>794</v>
      </c>
      <c r="I957" s="7">
        <v>19</v>
      </c>
      <c r="J957" s="35">
        <v>701</v>
      </c>
      <c r="K957" s="7">
        <v>23</v>
      </c>
      <c r="L957" s="35">
        <v>1059</v>
      </c>
      <c r="M957" s="7">
        <v>40</v>
      </c>
      <c r="N957" s="4">
        <f t="shared" si="85"/>
        <v>33.805476864966948</v>
      </c>
      <c r="O957" s="4">
        <f t="shared" si="86"/>
        <v>11.712846347607055</v>
      </c>
      <c r="P957" s="8" t="str">
        <f t="shared" si="87"/>
        <v>discordant</v>
      </c>
      <c r="Q957" s="8" t="str">
        <f t="shared" si="88"/>
        <v>discordant</v>
      </c>
      <c r="R957" s="36">
        <v>693</v>
      </c>
      <c r="S957" s="7">
        <v>23</v>
      </c>
      <c r="T957" s="36">
        <v>691</v>
      </c>
      <c r="U957" s="7">
        <v>23</v>
      </c>
      <c r="V957" s="36">
        <v>698</v>
      </c>
      <c r="W957" s="7">
        <v>22</v>
      </c>
      <c r="X957" s="37">
        <f t="shared" si="89"/>
        <v>1.0028653295129004</v>
      </c>
    </row>
    <row r="958" spans="1:24" x14ac:dyDescent="0.65">
      <c r="A958" s="33" t="s">
        <v>1161</v>
      </c>
      <c r="B958" s="34">
        <v>4.42</v>
      </c>
      <c r="C958" s="7">
        <v>0.1</v>
      </c>
      <c r="D958" s="34">
        <v>0.26550000000000001</v>
      </c>
      <c r="E958" s="7">
        <v>6.0000000000000001E-3</v>
      </c>
      <c r="F958" s="34">
        <v>0.1198</v>
      </c>
      <c r="G958" s="7">
        <v>1.6999999999999999E-3</v>
      </c>
      <c r="H958" s="35">
        <v>1715</v>
      </c>
      <c r="I958" s="7">
        <v>19</v>
      </c>
      <c r="J958" s="35">
        <v>1517</v>
      </c>
      <c r="K958" s="7">
        <v>30</v>
      </c>
      <c r="L958" s="35">
        <v>1958</v>
      </c>
      <c r="M958" s="7">
        <v>29</v>
      </c>
      <c r="N958" s="4">
        <f t="shared" si="85"/>
        <v>22.522982635342188</v>
      </c>
      <c r="O958" s="4">
        <f t="shared" si="86"/>
        <v>11.545189504373184</v>
      </c>
      <c r="P958" s="8" t="str">
        <f t="shared" si="87"/>
        <v>discordant</v>
      </c>
      <c r="Q958" s="8" t="str">
        <f t="shared" si="88"/>
        <v>discordant</v>
      </c>
      <c r="R958" s="36">
        <v>1493</v>
      </c>
      <c r="S958" s="7">
        <v>33</v>
      </c>
      <c r="T958" s="36">
        <v>1475</v>
      </c>
      <c r="U958" s="7">
        <v>34</v>
      </c>
      <c r="V958" s="36">
        <v>1519</v>
      </c>
      <c r="W958" s="7">
        <v>32</v>
      </c>
      <c r="X958" s="37">
        <f t="shared" si="89"/>
        <v>2.8966425279789405</v>
      </c>
    </row>
    <row r="959" spans="1:24" x14ac:dyDescent="0.65">
      <c r="A959" s="33" t="s">
        <v>1162</v>
      </c>
      <c r="B959" s="34">
        <v>0.88400000000000001</v>
      </c>
      <c r="C959" s="7">
        <v>1.9E-2</v>
      </c>
      <c r="D959" s="34">
        <v>0.1032</v>
      </c>
      <c r="E959" s="7">
        <v>2.5999999999999999E-3</v>
      </c>
      <c r="F959" s="34">
        <v>6.1899999999999997E-2</v>
      </c>
      <c r="G959" s="7">
        <v>1.1999999999999999E-3</v>
      </c>
      <c r="H959" s="35">
        <v>643</v>
      </c>
      <c r="I959" s="7">
        <v>10</v>
      </c>
      <c r="J959" s="35">
        <v>633</v>
      </c>
      <c r="K959" s="7">
        <v>15</v>
      </c>
      <c r="L959" s="35">
        <v>666</v>
      </c>
      <c r="M959" s="7">
        <v>39</v>
      </c>
      <c r="N959" s="4">
        <f t="shared" si="85"/>
        <v>4.9549549549549567</v>
      </c>
      <c r="O959" s="4">
        <f t="shared" si="86"/>
        <v>1.5552099533437058</v>
      </c>
      <c r="P959" s="8">
        <f t="shared" si="87"/>
        <v>633</v>
      </c>
      <c r="Q959" s="8">
        <f t="shared" si="88"/>
        <v>15</v>
      </c>
      <c r="R959" s="36">
        <v>621</v>
      </c>
      <c r="S959" s="7">
        <v>12</v>
      </c>
      <c r="T959" s="36">
        <v>631</v>
      </c>
      <c r="U959" s="7">
        <v>15</v>
      </c>
      <c r="V959" s="36">
        <v>586</v>
      </c>
      <c r="W959" s="7">
        <v>17</v>
      </c>
      <c r="X959" s="37">
        <f t="shared" si="89"/>
        <v>-7.6791808873720129</v>
      </c>
    </row>
    <row r="960" spans="1:24" x14ac:dyDescent="0.65">
      <c r="A960" s="33" t="s">
        <v>1163</v>
      </c>
      <c r="B960" s="34">
        <v>0.35699999999999998</v>
      </c>
      <c r="C960" s="7">
        <v>1.7000000000000001E-2</v>
      </c>
      <c r="D960" s="34">
        <v>4.8500000000000001E-2</v>
      </c>
      <c r="E960" s="7">
        <v>1.5E-3</v>
      </c>
      <c r="F960" s="34">
        <v>5.33E-2</v>
      </c>
      <c r="G960" s="7">
        <v>2.3E-3</v>
      </c>
      <c r="H960" s="35">
        <v>309</v>
      </c>
      <c r="I960" s="7">
        <v>13</v>
      </c>
      <c r="J960" s="35">
        <v>305.10000000000002</v>
      </c>
      <c r="K960" s="7">
        <v>9</v>
      </c>
      <c r="L960" s="35">
        <v>319</v>
      </c>
      <c r="M960" s="7">
        <v>91</v>
      </c>
      <c r="N960" s="4" t="str">
        <f t="shared" si="85"/>
        <v>NA</v>
      </c>
      <c r="O960" s="4">
        <f t="shared" si="86"/>
        <v>1.2621359223300885</v>
      </c>
      <c r="P960" s="8">
        <f t="shared" si="87"/>
        <v>305.10000000000002</v>
      </c>
      <c r="Q960" s="8">
        <f t="shared" si="88"/>
        <v>9</v>
      </c>
      <c r="R960" s="36">
        <v>301</v>
      </c>
      <c r="S960" s="7">
        <v>9.3000000000000007</v>
      </c>
      <c r="T960" s="36">
        <v>304.5</v>
      </c>
      <c r="U960" s="7">
        <v>9.3000000000000007</v>
      </c>
      <c r="V960" s="36">
        <v>272</v>
      </c>
      <c r="W960" s="7">
        <v>24</v>
      </c>
      <c r="X960" s="37">
        <f t="shared" si="89"/>
        <v>-11.94852941176471</v>
      </c>
    </row>
    <row r="961" spans="1:24" x14ac:dyDescent="0.65">
      <c r="A961" s="33" t="s">
        <v>1164</v>
      </c>
      <c r="B961" s="34">
        <v>0.78</v>
      </c>
      <c r="C961" s="7">
        <v>2.5999999999999999E-2</v>
      </c>
      <c r="D961" s="34">
        <v>8.8900000000000007E-2</v>
      </c>
      <c r="E961" s="7">
        <v>2.8E-3</v>
      </c>
      <c r="F961" s="34">
        <v>6.2E-2</v>
      </c>
      <c r="G961" s="7">
        <v>1.1999999999999999E-3</v>
      </c>
      <c r="H961" s="35">
        <v>584</v>
      </c>
      <c r="I961" s="7">
        <v>15</v>
      </c>
      <c r="J961" s="35">
        <v>549</v>
      </c>
      <c r="K961" s="7">
        <v>17</v>
      </c>
      <c r="L961" s="35">
        <v>674</v>
      </c>
      <c r="M961" s="7">
        <v>45</v>
      </c>
      <c r="N961" s="4">
        <f t="shared" si="85"/>
        <v>18.545994065281903</v>
      </c>
      <c r="O961" s="4">
        <f t="shared" si="86"/>
        <v>5.993150684931507</v>
      </c>
      <c r="P961" s="8">
        <f t="shared" si="87"/>
        <v>549</v>
      </c>
      <c r="Q961" s="8">
        <f t="shared" si="88"/>
        <v>17</v>
      </c>
      <c r="R961" s="36">
        <v>547</v>
      </c>
      <c r="S961" s="7">
        <v>18</v>
      </c>
      <c r="T961" s="36">
        <v>546</v>
      </c>
      <c r="U961" s="7">
        <v>17</v>
      </c>
      <c r="V961" s="36">
        <v>535</v>
      </c>
      <c r="W961" s="7">
        <v>17</v>
      </c>
      <c r="X961" s="37">
        <f t="shared" si="89"/>
        <v>-2.0560747663551382</v>
      </c>
    </row>
    <row r="962" spans="1:24" x14ac:dyDescent="0.65">
      <c r="A962" s="33" t="s">
        <v>1165</v>
      </c>
      <c r="B962" s="34">
        <v>5.57</v>
      </c>
      <c r="C962" s="7">
        <v>0.15</v>
      </c>
      <c r="D962" s="34">
        <v>0.33739999999999998</v>
      </c>
      <c r="E962" s="7">
        <v>6.3E-3</v>
      </c>
      <c r="F962" s="34">
        <v>0.11890000000000001</v>
      </c>
      <c r="G962" s="7">
        <v>2.8E-3</v>
      </c>
      <c r="H962" s="35">
        <v>1908</v>
      </c>
      <c r="I962" s="7">
        <v>23</v>
      </c>
      <c r="J962" s="35">
        <v>1873</v>
      </c>
      <c r="K962" s="7">
        <v>30</v>
      </c>
      <c r="L962" s="35">
        <v>1935</v>
      </c>
      <c r="M962" s="7">
        <v>42</v>
      </c>
      <c r="N962" s="4">
        <f t="shared" si="85"/>
        <v>3.2041343669250608</v>
      </c>
      <c r="O962" s="4">
        <f t="shared" si="86"/>
        <v>1.8343815513626822</v>
      </c>
      <c r="P962" s="8">
        <f t="shared" si="87"/>
        <v>1935</v>
      </c>
      <c r="Q962" s="8">
        <f t="shared" si="88"/>
        <v>42</v>
      </c>
      <c r="R962" s="36">
        <v>1858</v>
      </c>
      <c r="S962" s="7">
        <v>27</v>
      </c>
      <c r="T962" s="36">
        <v>1862</v>
      </c>
      <c r="U962" s="7">
        <v>33</v>
      </c>
      <c r="V962" s="36">
        <v>1846</v>
      </c>
      <c r="W962" s="7">
        <v>27</v>
      </c>
      <c r="X962" s="37">
        <f t="shared" si="89"/>
        <v>-0.86673889490791112</v>
      </c>
    </row>
    <row r="963" spans="1:24" x14ac:dyDescent="0.65">
      <c r="A963" s="33" t="s">
        <v>1166</v>
      </c>
      <c r="B963" s="34">
        <v>0.33500000000000002</v>
      </c>
      <c r="C963" s="7">
        <v>2.5000000000000001E-2</v>
      </c>
      <c r="D963" s="34">
        <v>4.2500000000000003E-2</v>
      </c>
      <c r="E963" s="7">
        <v>2.3999999999999998E-3</v>
      </c>
      <c r="F963" s="34">
        <v>5.6899999999999999E-2</v>
      </c>
      <c r="G963" s="7">
        <v>2.0999999999999999E-3</v>
      </c>
      <c r="H963" s="35">
        <v>291</v>
      </c>
      <c r="I963" s="7">
        <v>20</v>
      </c>
      <c r="J963" s="35">
        <v>268</v>
      </c>
      <c r="K963" s="7">
        <v>15</v>
      </c>
      <c r="L963" s="35">
        <v>466</v>
      </c>
      <c r="M963" s="7">
        <v>82</v>
      </c>
      <c r="N963" s="4" t="str">
        <f t="shared" si="85"/>
        <v>NA</v>
      </c>
      <c r="O963" s="4">
        <f t="shared" si="86"/>
        <v>7.9037800687285227</v>
      </c>
      <c r="P963" s="8">
        <f t="shared" si="87"/>
        <v>268</v>
      </c>
      <c r="Q963" s="8">
        <f t="shared" si="88"/>
        <v>15</v>
      </c>
      <c r="R963" s="36">
        <v>266</v>
      </c>
      <c r="S963" s="7">
        <v>15</v>
      </c>
      <c r="T963" s="36">
        <v>266</v>
      </c>
      <c r="U963" s="7">
        <v>15</v>
      </c>
      <c r="V963" s="36">
        <v>264</v>
      </c>
      <c r="W963" s="7">
        <v>16</v>
      </c>
      <c r="X963" s="37">
        <f t="shared" si="89"/>
        <v>-0.75757575757575069</v>
      </c>
    </row>
    <row r="964" spans="1:24" x14ac:dyDescent="0.65">
      <c r="A964" s="33" t="s">
        <v>1167</v>
      </c>
      <c r="B964" s="34">
        <v>0.66800000000000004</v>
      </c>
      <c r="C964" s="7">
        <v>2.5999999999999999E-2</v>
      </c>
      <c r="D964" s="34">
        <v>7.6999999999999999E-2</v>
      </c>
      <c r="E964" s="7">
        <v>3.5000000000000001E-3</v>
      </c>
      <c r="F964" s="34">
        <v>6.2799999999999995E-2</v>
      </c>
      <c r="G964" s="7">
        <v>2E-3</v>
      </c>
      <c r="H964" s="35">
        <v>518</v>
      </c>
      <c r="I964" s="7">
        <v>16</v>
      </c>
      <c r="J964" s="35">
        <v>478</v>
      </c>
      <c r="K964" s="7">
        <v>21</v>
      </c>
      <c r="L964" s="35">
        <v>691</v>
      </c>
      <c r="M964" s="7">
        <v>69</v>
      </c>
      <c r="N964" s="4" t="str">
        <f t="shared" si="85"/>
        <v>NA</v>
      </c>
      <c r="O964" s="4">
        <f t="shared" si="86"/>
        <v>7.7220077220077172</v>
      </c>
      <c r="P964" s="8">
        <f t="shared" si="87"/>
        <v>478</v>
      </c>
      <c r="Q964" s="8">
        <f t="shared" si="88"/>
        <v>21</v>
      </c>
      <c r="R964" s="36">
        <v>465</v>
      </c>
      <c r="S964" s="7">
        <v>16</v>
      </c>
      <c r="T964" s="36">
        <v>474</v>
      </c>
      <c r="U964" s="7">
        <v>22</v>
      </c>
      <c r="V964" s="36">
        <v>463</v>
      </c>
      <c r="W964" s="7">
        <v>18</v>
      </c>
      <c r="X964" s="37">
        <f t="shared" si="89"/>
        <v>-2.3758099352051829</v>
      </c>
    </row>
    <row r="965" spans="1:24" x14ac:dyDescent="0.65">
      <c r="A965" s="33" t="s">
        <v>1168</v>
      </c>
      <c r="B965" s="34">
        <v>0.69699999999999995</v>
      </c>
      <c r="C965" s="7">
        <v>4.8000000000000001E-2</v>
      </c>
      <c r="D965" s="34">
        <v>8.2500000000000004E-2</v>
      </c>
      <c r="E965" s="7">
        <v>6.1999999999999998E-3</v>
      </c>
      <c r="F965" s="34">
        <v>6.25E-2</v>
      </c>
      <c r="G965" s="7">
        <v>2.5999999999999999E-3</v>
      </c>
      <c r="H965" s="35">
        <v>533</v>
      </c>
      <c r="I965" s="7">
        <v>27</v>
      </c>
      <c r="J965" s="35">
        <v>510</v>
      </c>
      <c r="K965" s="7">
        <v>36</v>
      </c>
      <c r="L965" s="35">
        <v>659</v>
      </c>
      <c r="M965" s="7">
        <v>90</v>
      </c>
      <c r="N965" s="4">
        <f t="shared" si="85"/>
        <v>22.610015174506827</v>
      </c>
      <c r="O965" s="4">
        <f t="shared" si="86"/>
        <v>4.3151969981238238</v>
      </c>
      <c r="P965" s="8" t="str">
        <f t="shared" si="87"/>
        <v>discordant</v>
      </c>
      <c r="Q965" s="8" t="str">
        <f t="shared" si="88"/>
        <v>discordant</v>
      </c>
      <c r="R965" s="36">
        <v>486</v>
      </c>
      <c r="S965" s="7">
        <v>26</v>
      </c>
      <c r="T965" s="36">
        <v>506</v>
      </c>
      <c r="U965" s="7">
        <v>37</v>
      </c>
      <c r="V965" s="36">
        <v>458</v>
      </c>
      <c r="W965" s="7">
        <v>20</v>
      </c>
      <c r="X965" s="37">
        <f t="shared" si="89"/>
        <v>-10.480349344978166</v>
      </c>
    </row>
    <row r="966" spans="1:24" x14ac:dyDescent="0.65">
      <c r="A966" s="33" t="s">
        <v>1169</v>
      </c>
      <c r="B966" s="34">
        <v>1.226</v>
      </c>
      <c r="C966" s="7">
        <v>0.05</v>
      </c>
      <c r="D966" s="34">
        <v>0.1231</v>
      </c>
      <c r="E966" s="7">
        <v>4.1999999999999997E-3</v>
      </c>
      <c r="F966" s="34">
        <v>7.1800000000000003E-2</v>
      </c>
      <c r="G966" s="7">
        <v>1.9E-3</v>
      </c>
      <c r="H966" s="35">
        <v>809</v>
      </c>
      <c r="I966" s="7">
        <v>23</v>
      </c>
      <c r="J966" s="35">
        <v>748</v>
      </c>
      <c r="K966" s="7">
        <v>24</v>
      </c>
      <c r="L966" s="35">
        <v>968</v>
      </c>
      <c r="M966" s="7">
        <v>55</v>
      </c>
      <c r="N966" s="4">
        <f t="shared" si="85"/>
        <v>22.727272727272734</v>
      </c>
      <c r="O966" s="4">
        <f t="shared" si="86"/>
        <v>7.5401730531520457</v>
      </c>
      <c r="P966" s="8" t="str">
        <f t="shared" si="87"/>
        <v>discordant</v>
      </c>
      <c r="Q966" s="8" t="str">
        <f t="shared" si="88"/>
        <v>discordant</v>
      </c>
      <c r="R966" s="36">
        <v>737</v>
      </c>
      <c r="S966" s="7">
        <v>22</v>
      </c>
      <c r="T966" s="36">
        <v>741</v>
      </c>
      <c r="U966" s="7">
        <v>24</v>
      </c>
      <c r="V966" s="36">
        <v>726</v>
      </c>
      <c r="W966" s="7">
        <v>22</v>
      </c>
      <c r="X966" s="37">
        <f t="shared" si="89"/>
        <v>-2.0661157024793368</v>
      </c>
    </row>
    <row r="967" spans="1:24" x14ac:dyDescent="0.65">
      <c r="A967" s="33" t="s">
        <v>1170</v>
      </c>
      <c r="B967" s="34">
        <v>1.917</v>
      </c>
      <c r="C967" s="7">
        <v>4.2999999999999997E-2</v>
      </c>
      <c r="D967" s="34">
        <v>0.18310000000000001</v>
      </c>
      <c r="E967" s="7">
        <v>3.5000000000000001E-3</v>
      </c>
      <c r="F967" s="34">
        <v>7.4700000000000003E-2</v>
      </c>
      <c r="G967" s="7">
        <v>1.5E-3</v>
      </c>
      <c r="H967" s="35">
        <v>1085</v>
      </c>
      <c r="I967" s="7">
        <v>15</v>
      </c>
      <c r="J967" s="35">
        <v>1084</v>
      </c>
      <c r="K967" s="7">
        <v>19</v>
      </c>
      <c r="L967" s="35">
        <v>1064</v>
      </c>
      <c r="M967" s="7">
        <v>43</v>
      </c>
      <c r="N967" s="4">
        <f t="shared" si="85"/>
        <v>-1.8796992481203034</v>
      </c>
      <c r="O967" s="4">
        <f t="shared" si="86"/>
        <v>9.2165898617508901E-2</v>
      </c>
      <c r="P967" s="8">
        <f t="shared" si="87"/>
        <v>1084</v>
      </c>
      <c r="Q967" s="8">
        <f t="shared" si="88"/>
        <v>19</v>
      </c>
      <c r="R967" s="36">
        <v>1058</v>
      </c>
      <c r="S967" s="7">
        <v>17</v>
      </c>
      <c r="T967" s="36">
        <v>1085</v>
      </c>
      <c r="U967" s="7">
        <v>22</v>
      </c>
      <c r="V967" s="36">
        <v>997</v>
      </c>
      <c r="W967" s="7">
        <v>27</v>
      </c>
      <c r="X967" s="37">
        <f t="shared" si="89"/>
        <v>-8.8264794383149479</v>
      </c>
    </row>
    <row r="968" spans="1:24" x14ac:dyDescent="0.65">
      <c r="A968" s="33" t="s">
        <v>1171</v>
      </c>
      <c r="B968" s="34">
        <v>0.71899999999999997</v>
      </c>
      <c r="C968" s="7">
        <v>0.03</v>
      </c>
      <c r="D968" s="34">
        <v>8.1199999999999994E-2</v>
      </c>
      <c r="E968" s="7">
        <v>3.3999999999999998E-3</v>
      </c>
      <c r="F968" s="34">
        <v>6.3799999999999996E-2</v>
      </c>
      <c r="G968" s="7">
        <v>1.5E-3</v>
      </c>
      <c r="H968" s="35">
        <v>548</v>
      </c>
      <c r="I968" s="7">
        <v>18</v>
      </c>
      <c r="J968" s="35">
        <v>503</v>
      </c>
      <c r="K968" s="7">
        <v>20</v>
      </c>
      <c r="L968" s="35">
        <v>726</v>
      </c>
      <c r="M968" s="7">
        <v>50</v>
      </c>
      <c r="N968" s="4">
        <f t="shared" si="85"/>
        <v>30.71625344352617</v>
      </c>
      <c r="O968" s="4">
        <f t="shared" si="86"/>
        <v>8.2116788321167888</v>
      </c>
      <c r="P968" s="8" t="str">
        <f t="shared" si="87"/>
        <v>discordant</v>
      </c>
      <c r="Q968" s="8" t="str">
        <f t="shared" si="88"/>
        <v>discordant</v>
      </c>
      <c r="R968" s="36">
        <v>497</v>
      </c>
      <c r="S968" s="7">
        <v>20</v>
      </c>
      <c r="T968" s="36">
        <v>499</v>
      </c>
      <c r="U968" s="7">
        <v>20</v>
      </c>
      <c r="V968" s="36">
        <v>484</v>
      </c>
      <c r="W968" s="7">
        <v>20</v>
      </c>
      <c r="X968" s="37">
        <f t="shared" si="89"/>
        <v>-3.0991735537190124</v>
      </c>
    </row>
    <row r="969" spans="1:24" x14ac:dyDescent="0.65">
      <c r="A969" s="33" t="s">
        <v>1172</v>
      </c>
      <c r="B969" s="34">
        <v>0.36599999999999999</v>
      </c>
      <c r="C969" s="7">
        <v>1.9E-2</v>
      </c>
      <c r="D969" s="34">
        <v>3.0800000000000001E-2</v>
      </c>
      <c r="E969" s="7">
        <v>1.6000000000000001E-3</v>
      </c>
      <c r="F969" s="34">
        <v>8.6599999999999996E-2</v>
      </c>
      <c r="G969" s="7">
        <v>5.1999999999999998E-3</v>
      </c>
      <c r="H969" s="35">
        <v>316</v>
      </c>
      <c r="I969" s="7">
        <v>14</v>
      </c>
      <c r="J969" s="35">
        <v>196</v>
      </c>
      <c r="K969" s="7">
        <v>10</v>
      </c>
      <c r="L969" s="35">
        <v>1310</v>
      </c>
      <c r="M969" s="7">
        <v>110</v>
      </c>
      <c r="N969" s="4" t="str">
        <f t="shared" si="85"/>
        <v>NA</v>
      </c>
      <c r="O969" s="4">
        <f t="shared" si="86"/>
        <v>37.974683544303801</v>
      </c>
      <c r="P969" s="8">
        <f t="shared" si="87"/>
        <v>196</v>
      </c>
      <c r="Q969" s="8">
        <f t="shared" si="88"/>
        <v>10</v>
      </c>
      <c r="R969" s="36">
        <v>187</v>
      </c>
      <c r="S969" s="7">
        <v>11</v>
      </c>
      <c r="T969" s="36">
        <v>186</v>
      </c>
      <c r="U969" s="7">
        <v>11</v>
      </c>
      <c r="V969" s="36">
        <v>196</v>
      </c>
      <c r="W969" s="7">
        <v>10</v>
      </c>
      <c r="X969" s="37">
        <f t="shared" si="89"/>
        <v>5.1020408163265358</v>
      </c>
    </row>
    <row r="970" spans="1:24" x14ac:dyDescent="0.65">
      <c r="A970" s="33" t="s">
        <v>1173</v>
      </c>
      <c r="B970" s="34">
        <v>0.45500000000000002</v>
      </c>
      <c r="C970" s="7">
        <v>2.5000000000000001E-2</v>
      </c>
      <c r="D970" s="34">
        <v>4.99E-2</v>
      </c>
      <c r="E970" s="7">
        <v>3.0999999999999999E-3</v>
      </c>
      <c r="F970" s="34">
        <v>6.6900000000000001E-2</v>
      </c>
      <c r="G970" s="7">
        <v>2.8999999999999998E-3</v>
      </c>
      <c r="H970" s="35">
        <v>379</v>
      </c>
      <c r="I970" s="7">
        <v>18</v>
      </c>
      <c r="J970" s="35">
        <v>313</v>
      </c>
      <c r="K970" s="7">
        <v>19</v>
      </c>
      <c r="L970" s="35">
        <v>803</v>
      </c>
      <c r="M970" s="7">
        <v>86</v>
      </c>
      <c r="N970" s="4" t="str">
        <f t="shared" si="85"/>
        <v>NA</v>
      </c>
      <c r="O970" s="4">
        <f t="shared" si="86"/>
        <v>17.414248021108179</v>
      </c>
      <c r="P970" s="8">
        <f t="shared" si="87"/>
        <v>313</v>
      </c>
      <c r="Q970" s="8">
        <f t="shared" si="88"/>
        <v>19</v>
      </c>
      <c r="R970" s="36">
        <v>309</v>
      </c>
      <c r="S970" s="7">
        <v>20</v>
      </c>
      <c r="T970" s="36">
        <v>308</v>
      </c>
      <c r="U970" s="7">
        <v>20</v>
      </c>
      <c r="V970" s="36">
        <v>313</v>
      </c>
      <c r="W970" s="7">
        <v>19</v>
      </c>
      <c r="X970" s="37">
        <f t="shared" si="89"/>
        <v>1.5974440894568716</v>
      </c>
    </row>
    <row r="971" spans="1:24" x14ac:dyDescent="0.65">
      <c r="A971" s="33" t="s">
        <v>1174</v>
      </c>
      <c r="B971" s="34">
        <v>0.314</v>
      </c>
      <c r="C971" s="7">
        <v>2.9000000000000001E-2</v>
      </c>
      <c r="D971" s="34">
        <v>3.4700000000000002E-2</v>
      </c>
      <c r="E971" s="7">
        <v>3.0999999999999999E-3</v>
      </c>
      <c r="F971" s="34">
        <v>6.4399999999999999E-2</v>
      </c>
      <c r="G971" s="7">
        <v>3.5000000000000001E-3</v>
      </c>
      <c r="H971" s="35">
        <v>280</v>
      </c>
      <c r="I971" s="7">
        <v>24</v>
      </c>
      <c r="J971" s="35">
        <v>220</v>
      </c>
      <c r="K971" s="7">
        <v>19</v>
      </c>
      <c r="L971" s="35">
        <v>760</v>
      </c>
      <c r="M971" s="7">
        <v>110</v>
      </c>
      <c r="N971" s="4" t="str">
        <f t="shared" si="85"/>
        <v>NA</v>
      </c>
      <c r="O971" s="4">
        <f t="shared" si="86"/>
        <v>21.428571428571431</v>
      </c>
      <c r="P971" s="8">
        <f t="shared" si="87"/>
        <v>220</v>
      </c>
      <c r="Q971" s="8">
        <f t="shared" si="88"/>
        <v>19</v>
      </c>
      <c r="R971" s="36">
        <v>216</v>
      </c>
      <c r="S971" s="7">
        <v>19</v>
      </c>
      <c r="T971" s="36">
        <v>216</v>
      </c>
      <c r="U971" s="7">
        <v>19</v>
      </c>
      <c r="V971" s="36">
        <v>213</v>
      </c>
      <c r="W971" s="7">
        <v>21</v>
      </c>
      <c r="X971" s="37">
        <f t="shared" si="89"/>
        <v>-1.4084507042253591</v>
      </c>
    </row>
    <row r="972" spans="1:24" x14ac:dyDescent="0.65">
      <c r="A972" s="33" t="s">
        <v>1175</v>
      </c>
      <c r="B972" s="34">
        <v>0.23699999999999999</v>
      </c>
      <c r="C972" s="7">
        <v>2.8000000000000001E-2</v>
      </c>
      <c r="D972" s="34">
        <v>2.8299999999999999E-2</v>
      </c>
      <c r="E972" s="7">
        <v>2.8999999999999998E-3</v>
      </c>
      <c r="F972" s="34">
        <v>5.9700000000000003E-2</v>
      </c>
      <c r="G972" s="7">
        <v>2.3999999999999998E-3</v>
      </c>
      <c r="H972" s="35">
        <v>214</v>
      </c>
      <c r="I972" s="7">
        <v>23</v>
      </c>
      <c r="J972" s="35">
        <v>179</v>
      </c>
      <c r="K972" s="7">
        <v>18</v>
      </c>
      <c r="L972" s="35">
        <v>574</v>
      </c>
      <c r="M972" s="7">
        <v>89</v>
      </c>
      <c r="N972" s="4" t="str">
        <f t="shared" si="85"/>
        <v>NA</v>
      </c>
      <c r="O972" s="4">
        <f t="shared" si="86"/>
        <v>16.355140186915889</v>
      </c>
      <c r="P972" s="8">
        <f t="shared" si="87"/>
        <v>179</v>
      </c>
      <c r="Q972" s="8">
        <f t="shared" si="88"/>
        <v>18</v>
      </c>
      <c r="R972" s="36">
        <v>177</v>
      </c>
      <c r="S972" s="7">
        <v>18</v>
      </c>
      <c r="T972" s="36">
        <v>177</v>
      </c>
      <c r="U972" s="7">
        <v>18</v>
      </c>
      <c r="V972" s="36">
        <v>179</v>
      </c>
      <c r="W972" s="7">
        <v>18</v>
      </c>
      <c r="X972" s="37">
        <f t="shared" si="89"/>
        <v>1.1173184357541857</v>
      </c>
    </row>
    <row r="973" spans="1:24" x14ac:dyDescent="0.65">
      <c r="A973" s="33" t="s">
        <v>1176</v>
      </c>
      <c r="B973" s="34">
        <v>0.53300000000000003</v>
      </c>
      <c r="C973" s="7">
        <v>1.7999999999999999E-2</v>
      </c>
      <c r="D973" s="34">
        <v>6.9599999999999995E-2</v>
      </c>
      <c r="E973" s="7">
        <v>1.5E-3</v>
      </c>
      <c r="F973" s="34">
        <v>5.5199999999999999E-2</v>
      </c>
      <c r="G973" s="7">
        <v>1.9E-3</v>
      </c>
      <c r="H973" s="35">
        <v>433</v>
      </c>
      <c r="I973" s="7">
        <v>12</v>
      </c>
      <c r="J973" s="35">
        <v>433.7</v>
      </c>
      <c r="K973" s="7">
        <v>9.1</v>
      </c>
      <c r="L973" s="35">
        <v>401</v>
      </c>
      <c r="M973" s="7">
        <v>76</v>
      </c>
      <c r="N973" s="4" t="str">
        <f t="shared" si="85"/>
        <v>NA</v>
      </c>
      <c r="O973" s="4">
        <f t="shared" si="86"/>
        <v>-0.16166281755195655</v>
      </c>
      <c r="P973" s="8">
        <f t="shared" si="87"/>
        <v>433.7</v>
      </c>
      <c r="Q973" s="8">
        <f t="shared" si="88"/>
        <v>9.1</v>
      </c>
      <c r="R973" s="36">
        <v>421.7</v>
      </c>
      <c r="S973" s="7">
        <v>8.8000000000000007</v>
      </c>
      <c r="T973" s="36">
        <v>432.8</v>
      </c>
      <c r="U973" s="7">
        <v>9.5</v>
      </c>
      <c r="V973" s="36">
        <v>350</v>
      </c>
      <c r="W973" s="7">
        <v>30</v>
      </c>
      <c r="X973" s="37">
        <f t="shared" si="89"/>
        <v>-23.657142857142858</v>
      </c>
    </row>
    <row r="974" spans="1:24" x14ac:dyDescent="0.65">
      <c r="A974" s="33" t="s">
        <v>1177</v>
      </c>
      <c r="B974" s="34">
        <v>0.46800000000000003</v>
      </c>
      <c r="C974" s="7">
        <v>6.4000000000000001E-2</v>
      </c>
      <c r="D974" s="34">
        <v>5.6099999999999997E-2</v>
      </c>
      <c r="E974" s="7">
        <v>5.1000000000000004E-3</v>
      </c>
      <c r="F974" s="34">
        <v>6.1899999999999997E-2</v>
      </c>
      <c r="G974" s="7">
        <v>6.7000000000000002E-3</v>
      </c>
      <c r="H974" s="35">
        <v>376</v>
      </c>
      <c r="I974" s="7">
        <v>50</v>
      </c>
      <c r="J974" s="35">
        <v>351</v>
      </c>
      <c r="K974" s="7">
        <v>31</v>
      </c>
      <c r="L974" s="35">
        <v>570</v>
      </c>
      <c r="M974" s="7">
        <v>220</v>
      </c>
      <c r="N974" s="4" t="str">
        <f t="shared" si="85"/>
        <v>NA</v>
      </c>
      <c r="O974" s="4">
        <f t="shared" si="86"/>
        <v>6.6489361702127638</v>
      </c>
      <c r="P974" s="8">
        <f t="shared" si="87"/>
        <v>351</v>
      </c>
      <c r="Q974" s="8">
        <f t="shared" si="88"/>
        <v>31</v>
      </c>
      <c r="R974" s="36">
        <v>344</v>
      </c>
      <c r="S974" s="7">
        <v>31</v>
      </c>
      <c r="T974" s="36">
        <v>348</v>
      </c>
      <c r="U974" s="7">
        <v>32</v>
      </c>
      <c r="V974" s="36">
        <v>317</v>
      </c>
      <c r="W974" s="7">
        <v>35</v>
      </c>
      <c r="X974" s="37">
        <f t="shared" si="89"/>
        <v>-9.7791798107255516</v>
      </c>
    </row>
    <row r="975" spans="1:24" x14ac:dyDescent="0.65">
      <c r="A975" s="33" t="s">
        <v>1178</v>
      </c>
      <c r="B975" s="34">
        <v>0.35</v>
      </c>
      <c r="C975" s="7">
        <v>4.9000000000000002E-2</v>
      </c>
      <c r="D975" s="34">
        <v>6.4000000000000001E-2</v>
      </c>
      <c r="E975" s="7">
        <v>1.9E-2</v>
      </c>
      <c r="F975" s="34">
        <v>6.3500000000000001E-2</v>
      </c>
      <c r="G975" s="7">
        <v>8.8000000000000005E-3</v>
      </c>
      <c r="H975" s="35">
        <v>294</v>
      </c>
      <c r="I975" s="7">
        <v>43</v>
      </c>
      <c r="J975" s="35">
        <v>390</v>
      </c>
      <c r="K975" s="7">
        <v>110</v>
      </c>
      <c r="L975" s="35">
        <v>630</v>
      </c>
      <c r="M975" s="7">
        <v>290</v>
      </c>
      <c r="N975" s="4" t="str">
        <f t="shared" si="85"/>
        <v>NA</v>
      </c>
      <c r="O975" s="4">
        <f t="shared" si="86"/>
        <v>-32.65306122448979</v>
      </c>
      <c r="P975" s="8">
        <f t="shared" si="87"/>
        <v>390</v>
      </c>
      <c r="Q975" s="8">
        <f t="shared" si="88"/>
        <v>110</v>
      </c>
      <c r="R975" s="36">
        <v>390</v>
      </c>
      <c r="S975" s="7">
        <v>110</v>
      </c>
      <c r="T975" s="36">
        <v>390</v>
      </c>
      <c r="U975" s="7">
        <v>110</v>
      </c>
      <c r="V975" s="36">
        <v>390</v>
      </c>
      <c r="W975" s="7">
        <v>110</v>
      </c>
      <c r="X975" s="37">
        <f t="shared" si="89"/>
        <v>0</v>
      </c>
    </row>
    <row r="976" spans="1:24" x14ac:dyDescent="0.65">
      <c r="A976" s="33" t="s">
        <v>1179</v>
      </c>
      <c r="B976" s="34">
        <v>0.91</v>
      </c>
      <c r="C976" s="7">
        <v>4.5999999999999999E-2</v>
      </c>
      <c r="D976" s="34">
        <v>7.51E-2</v>
      </c>
      <c r="E976" s="7">
        <v>3.3999999999999998E-3</v>
      </c>
      <c r="F976" s="34">
        <v>8.6900000000000005E-2</v>
      </c>
      <c r="G976" s="7">
        <v>2E-3</v>
      </c>
      <c r="H976" s="35">
        <v>653</v>
      </c>
      <c r="I976" s="7">
        <v>25</v>
      </c>
      <c r="J976" s="35">
        <v>467</v>
      </c>
      <c r="K976" s="7">
        <v>20</v>
      </c>
      <c r="L976" s="35">
        <v>1350</v>
      </c>
      <c r="M976" s="7">
        <v>45</v>
      </c>
      <c r="N976" s="4" t="str">
        <f t="shared" si="85"/>
        <v>NA</v>
      </c>
      <c r="O976" s="4">
        <f t="shared" si="86"/>
        <v>28.483920367534452</v>
      </c>
      <c r="P976" s="8">
        <f t="shared" si="87"/>
        <v>467</v>
      </c>
      <c r="Q976" s="8">
        <f t="shared" si="88"/>
        <v>20</v>
      </c>
      <c r="R976" s="36">
        <v>452</v>
      </c>
      <c r="S976" s="7">
        <v>20</v>
      </c>
      <c r="T976" s="36">
        <v>449</v>
      </c>
      <c r="U976" s="7">
        <v>20</v>
      </c>
      <c r="V976" s="36">
        <v>467</v>
      </c>
      <c r="W976" s="7">
        <v>20</v>
      </c>
      <c r="X976" s="37">
        <f t="shared" si="89"/>
        <v>3.8543897216274132</v>
      </c>
    </row>
    <row r="977" spans="1:24" x14ac:dyDescent="0.65">
      <c r="A977" s="33" t="s">
        <v>1180</v>
      </c>
      <c r="B977" s="34">
        <v>0.434</v>
      </c>
      <c r="C977" s="7">
        <v>0.06</v>
      </c>
      <c r="D977" s="34">
        <v>3.56E-2</v>
      </c>
      <c r="E977" s="7">
        <v>2.7000000000000001E-3</v>
      </c>
      <c r="F977" s="34">
        <v>0.09</v>
      </c>
      <c r="G977" s="7">
        <v>1.4E-2</v>
      </c>
      <c r="H977" s="35">
        <v>358</v>
      </c>
      <c r="I977" s="7">
        <v>40</v>
      </c>
      <c r="J977" s="35">
        <v>225</v>
      </c>
      <c r="K977" s="7">
        <v>16</v>
      </c>
      <c r="L977" s="35">
        <v>1260</v>
      </c>
      <c r="M977" s="7">
        <v>270</v>
      </c>
      <c r="N977" s="4" t="str">
        <f t="shared" si="85"/>
        <v>NA</v>
      </c>
      <c r="O977" s="4">
        <f t="shared" si="86"/>
        <v>37.150837988826815</v>
      </c>
      <c r="P977" s="8">
        <f t="shared" si="87"/>
        <v>225</v>
      </c>
      <c r="Q977" s="8">
        <f t="shared" si="88"/>
        <v>16</v>
      </c>
      <c r="R977" s="36">
        <v>214</v>
      </c>
      <c r="S977" s="7">
        <v>18</v>
      </c>
      <c r="T977" s="36">
        <v>214</v>
      </c>
      <c r="U977" s="7">
        <v>18</v>
      </c>
      <c r="V977" s="36">
        <v>224</v>
      </c>
      <c r="W977" s="7">
        <v>17</v>
      </c>
      <c r="X977" s="37">
        <f t="shared" si="89"/>
        <v>4.4642857142857082</v>
      </c>
    </row>
    <row r="978" spans="1:24" x14ac:dyDescent="0.65">
      <c r="A978" s="33" t="s">
        <v>1181</v>
      </c>
      <c r="B978" s="34">
        <v>1.143</v>
      </c>
      <c r="C978" s="7">
        <v>8.6999999999999994E-2</v>
      </c>
      <c r="D978" s="34">
        <v>0.112</v>
      </c>
      <c r="E978" s="7">
        <v>9.9000000000000008E-3</v>
      </c>
      <c r="F978" s="34">
        <v>7.5700000000000003E-2</v>
      </c>
      <c r="G978" s="7">
        <v>5.3E-3</v>
      </c>
      <c r="H978" s="35">
        <v>762</v>
      </c>
      <c r="I978" s="7">
        <v>44</v>
      </c>
      <c r="J978" s="35">
        <v>681</v>
      </c>
      <c r="K978" s="7">
        <v>58</v>
      </c>
      <c r="L978" s="35">
        <v>1030</v>
      </c>
      <c r="M978" s="7">
        <v>120</v>
      </c>
      <c r="N978" s="4">
        <f t="shared" si="85"/>
        <v>33.883495145631073</v>
      </c>
      <c r="O978" s="4">
        <f t="shared" si="86"/>
        <v>10.629921259842519</v>
      </c>
      <c r="P978" s="8" t="str">
        <f t="shared" si="87"/>
        <v>discordant</v>
      </c>
      <c r="Q978" s="8" t="str">
        <f t="shared" si="88"/>
        <v>discordant</v>
      </c>
      <c r="R978" s="36">
        <v>673</v>
      </c>
      <c r="S978" s="7">
        <v>59</v>
      </c>
      <c r="T978" s="36">
        <v>673</v>
      </c>
      <c r="U978" s="7">
        <v>60</v>
      </c>
      <c r="V978" s="36">
        <v>671</v>
      </c>
      <c r="W978" s="7">
        <v>56</v>
      </c>
      <c r="X978" s="37">
        <f t="shared" si="89"/>
        <v>-0.2980625931445644</v>
      </c>
    </row>
    <row r="979" spans="1:24" x14ac:dyDescent="0.65">
      <c r="A979" s="33" t="s">
        <v>1182</v>
      </c>
      <c r="B979" s="34">
        <v>1.0569999999999999</v>
      </c>
      <c r="C979" s="7">
        <v>7.0000000000000007E-2</v>
      </c>
      <c r="D979" s="34">
        <v>9.8299999999999998E-2</v>
      </c>
      <c r="E979" s="7">
        <v>6.7000000000000002E-3</v>
      </c>
      <c r="F979" s="34">
        <v>7.8E-2</v>
      </c>
      <c r="G979" s="7">
        <v>2.8999999999999998E-3</v>
      </c>
      <c r="H979" s="35">
        <v>725</v>
      </c>
      <c r="I979" s="7">
        <v>36</v>
      </c>
      <c r="J979" s="35">
        <v>603</v>
      </c>
      <c r="K979" s="7">
        <v>40</v>
      </c>
      <c r="L979" s="35">
        <v>1125</v>
      </c>
      <c r="M979" s="7">
        <v>74</v>
      </c>
      <c r="N979" s="4">
        <f t="shared" si="85"/>
        <v>46.4</v>
      </c>
      <c r="O979" s="4">
        <f t="shared" si="86"/>
        <v>16.827586206896555</v>
      </c>
      <c r="P979" s="8" t="str">
        <f t="shared" si="87"/>
        <v>discordant</v>
      </c>
      <c r="Q979" s="8" t="str">
        <f t="shared" si="88"/>
        <v>discordant</v>
      </c>
      <c r="R979" s="36">
        <v>594</v>
      </c>
      <c r="S979" s="7">
        <v>40</v>
      </c>
      <c r="T979" s="36">
        <v>591</v>
      </c>
      <c r="U979" s="7">
        <v>40</v>
      </c>
      <c r="V979" s="36">
        <v>603</v>
      </c>
      <c r="W979" s="7">
        <v>40</v>
      </c>
      <c r="X979" s="37">
        <f t="shared" si="89"/>
        <v>1.990049751243788</v>
      </c>
    </row>
    <row r="980" spans="1:24" x14ac:dyDescent="0.65">
      <c r="A980" s="33" t="s">
        <v>1183</v>
      </c>
      <c r="B980" s="34">
        <v>1.363</v>
      </c>
      <c r="C980" s="7">
        <v>7.8E-2</v>
      </c>
      <c r="D980" s="34">
        <v>0.13059999999999999</v>
      </c>
      <c r="E980" s="7">
        <v>7.4999999999999997E-3</v>
      </c>
      <c r="F980" s="34">
        <v>7.4999999999999997E-2</v>
      </c>
      <c r="G980" s="7">
        <v>1.6000000000000001E-3</v>
      </c>
      <c r="H980" s="35">
        <v>868</v>
      </c>
      <c r="I980" s="7">
        <v>34</v>
      </c>
      <c r="J980" s="35">
        <v>790</v>
      </c>
      <c r="K980" s="7">
        <v>42</v>
      </c>
      <c r="L980" s="35">
        <v>1063</v>
      </c>
      <c r="M980" s="7">
        <v>44</v>
      </c>
      <c r="N980" s="4">
        <f t="shared" ref="N980:N1040" si="90">IF(J980&gt;500,100 - (100 *J980/L980),"NA")</f>
        <v>25.682031984948253</v>
      </c>
      <c r="O980" s="4">
        <f t="shared" ref="O980:O1040" si="91">100-(100*J980/H980)</f>
        <v>8.9861751152073737</v>
      </c>
      <c r="P980" s="8" t="str">
        <f t="shared" ref="P980:P1040" si="92">IF(N980="NA",J980,IF(N980&lt;20,IF(N980&gt;-5,IF(J980&gt;1200,L980,J980),"discordant"),"discordant"))</f>
        <v>discordant</v>
      </c>
      <c r="Q980" s="8" t="str">
        <f t="shared" ref="Q980:Q1040" si="93">IF(N980="NA",K980,IF(N980&lt;20,IF(N980&gt;-5,IF(J980&gt;1200,M980,K980),"discordant"),"discordant"))</f>
        <v>discordant</v>
      </c>
      <c r="R980" s="36">
        <v>779</v>
      </c>
      <c r="S980" s="7">
        <v>41</v>
      </c>
      <c r="T980" s="36">
        <v>781</v>
      </c>
      <c r="U980" s="7">
        <v>43</v>
      </c>
      <c r="V980" s="36">
        <v>774</v>
      </c>
      <c r="W980" s="7">
        <v>35</v>
      </c>
      <c r="X980" s="37">
        <f t="shared" ref="X980:X1040" si="94">100 - (100 *T980/V980)</f>
        <v>-0.90439276485787445</v>
      </c>
    </row>
    <row r="981" spans="1:24" x14ac:dyDescent="0.65">
      <c r="A981" s="33" t="s">
        <v>1184</v>
      </c>
      <c r="B981" s="34">
        <v>1.2709999999999999</v>
      </c>
      <c r="C981" s="7">
        <v>5.8999999999999997E-2</v>
      </c>
      <c r="D981" s="34">
        <v>0.13420000000000001</v>
      </c>
      <c r="E981" s="7">
        <v>5.1999999999999998E-3</v>
      </c>
      <c r="F981" s="34">
        <v>6.7699999999999996E-2</v>
      </c>
      <c r="G981" s="7">
        <v>2.3E-3</v>
      </c>
      <c r="H981" s="35">
        <v>828</v>
      </c>
      <c r="I981" s="7">
        <v>26</v>
      </c>
      <c r="J981" s="35">
        <v>811</v>
      </c>
      <c r="K981" s="7">
        <v>30</v>
      </c>
      <c r="L981" s="35">
        <v>854</v>
      </c>
      <c r="M981" s="7">
        <v>76</v>
      </c>
      <c r="N981" s="4">
        <f t="shared" si="90"/>
        <v>5.0351288056206158</v>
      </c>
      <c r="O981" s="4">
        <f t="shared" si="91"/>
        <v>2.0531400966183639</v>
      </c>
      <c r="P981" s="8">
        <f t="shared" si="92"/>
        <v>811</v>
      </c>
      <c r="Q981" s="8">
        <f t="shared" si="93"/>
        <v>30</v>
      </c>
      <c r="R981" s="36">
        <v>783</v>
      </c>
      <c r="S981" s="7">
        <v>29</v>
      </c>
      <c r="T981" s="36">
        <v>806</v>
      </c>
      <c r="U981" s="7">
        <v>30</v>
      </c>
      <c r="V981" s="36">
        <v>718</v>
      </c>
      <c r="W981" s="7">
        <v>41</v>
      </c>
      <c r="X981" s="37">
        <f t="shared" si="94"/>
        <v>-12.256267409470752</v>
      </c>
    </row>
    <row r="982" spans="1:24" x14ac:dyDescent="0.65">
      <c r="A982" s="33" t="s">
        <v>1185</v>
      </c>
      <c r="B982" s="34">
        <v>1.629</v>
      </c>
      <c r="C982" s="7">
        <v>8.2000000000000003E-2</v>
      </c>
      <c r="D982" s="34">
        <v>0.14680000000000001</v>
      </c>
      <c r="E982" s="7">
        <v>5.7999999999999996E-3</v>
      </c>
      <c r="F982" s="34">
        <v>7.8399999999999997E-2</v>
      </c>
      <c r="G982" s="7">
        <v>2.7000000000000001E-3</v>
      </c>
      <c r="H982" s="35">
        <v>978</v>
      </c>
      <c r="I982" s="7">
        <v>31</v>
      </c>
      <c r="J982" s="35">
        <v>882</v>
      </c>
      <c r="K982" s="7">
        <v>33</v>
      </c>
      <c r="L982" s="35">
        <v>1146</v>
      </c>
      <c r="M982" s="7">
        <v>70</v>
      </c>
      <c r="N982" s="4">
        <f t="shared" si="90"/>
        <v>23.03664921465969</v>
      </c>
      <c r="O982" s="4">
        <f t="shared" si="91"/>
        <v>9.8159509202453989</v>
      </c>
      <c r="P982" s="8" t="str">
        <f t="shared" si="92"/>
        <v>discordant</v>
      </c>
      <c r="Q982" s="8" t="str">
        <f t="shared" si="93"/>
        <v>discordant</v>
      </c>
      <c r="R982" s="36">
        <v>884</v>
      </c>
      <c r="S982" s="7">
        <v>40</v>
      </c>
      <c r="T982" s="36">
        <v>871</v>
      </c>
      <c r="U982" s="7">
        <v>34</v>
      </c>
      <c r="V982" s="36">
        <v>872</v>
      </c>
      <c r="W982" s="7">
        <v>38</v>
      </c>
      <c r="X982" s="37">
        <f t="shared" si="94"/>
        <v>0.11467889908256268</v>
      </c>
    </row>
    <row r="983" spans="1:24" x14ac:dyDescent="0.65">
      <c r="A983" s="33" t="s">
        <v>1186</v>
      </c>
      <c r="B983" s="34">
        <v>1.228</v>
      </c>
      <c r="C983" s="7">
        <v>4.5999999999999999E-2</v>
      </c>
      <c r="D983" s="34">
        <v>0.1226</v>
      </c>
      <c r="E983" s="7">
        <v>3.7000000000000002E-3</v>
      </c>
      <c r="F983" s="34">
        <v>7.17E-2</v>
      </c>
      <c r="G983" s="7">
        <v>1.4E-3</v>
      </c>
      <c r="H983" s="35">
        <v>811</v>
      </c>
      <c r="I983" s="7">
        <v>22</v>
      </c>
      <c r="J983" s="35">
        <v>745</v>
      </c>
      <c r="K983" s="7">
        <v>21</v>
      </c>
      <c r="L983" s="35">
        <v>971</v>
      </c>
      <c r="M983" s="7">
        <v>41</v>
      </c>
      <c r="N983" s="4">
        <f t="shared" si="90"/>
        <v>23.274974253347068</v>
      </c>
      <c r="O983" s="4">
        <f t="shared" si="91"/>
        <v>8.1381011097410578</v>
      </c>
      <c r="P983" s="8" t="str">
        <f t="shared" si="92"/>
        <v>discordant</v>
      </c>
      <c r="Q983" s="8" t="str">
        <f t="shared" si="93"/>
        <v>discordant</v>
      </c>
      <c r="R983" s="36">
        <v>741</v>
      </c>
      <c r="S983" s="7">
        <v>21</v>
      </c>
      <c r="T983" s="36">
        <v>738</v>
      </c>
      <c r="U983" s="7">
        <v>21</v>
      </c>
      <c r="V983" s="36">
        <v>746</v>
      </c>
      <c r="W983" s="7">
        <v>22</v>
      </c>
      <c r="X983" s="37">
        <f t="shared" si="94"/>
        <v>1.0723860589812375</v>
      </c>
    </row>
    <row r="984" spans="1:24" x14ac:dyDescent="0.65">
      <c r="A984" s="33" t="s">
        <v>1187</v>
      </c>
      <c r="B984" s="34">
        <v>0.26100000000000001</v>
      </c>
      <c r="C984" s="7">
        <v>4.1000000000000002E-2</v>
      </c>
      <c r="D984" s="34">
        <v>2.9100000000000001E-2</v>
      </c>
      <c r="E984" s="7">
        <v>4.4999999999999997E-3</v>
      </c>
      <c r="F984" s="34">
        <v>6.5100000000000005E-2</v>
      </c>
      <c r="G984" s="7">
        <v>2.8999999999999998E-3</v>
      </c>
      <c r="H984" s="35">
        <v>229</v>
      </c>
      <c r="I984" s="7">
        <v>32</v>
      </c>
      <c r="J984" s="35">
        <v>184</v>
      </c>
      <c r="K984" s="7">
        <v>28</v>
      </c>
      <c r="L984" s="35">
        <v>740</v>
      </c>
      <c r="M984" s="7">
        <v>96</v>
      </c>
      <c r="N984" s="4" t="str">
        <f t="shared" si="90"/>
        <v>NA</v>
      </c>
      <c r="O984" s="4">
        <f t="shared" si="91"/>
        <v>19.650655021834055</v>
      </c>
      <c r="P984" s="8">
        <f t="shared" si="92"/>
        <v>184</v>
      </c>
      <c r="Q984" s="8">
        <f t="shared" si="93"/>
        <v>28</v>
      </c>
      <c r="R984" s="36">
        <v>180</v>
      </c>
      <c r="S984" s="7">
        <v>27</v>
      </c>
      <c r="T984" s="36">
        <v>181</v>
      </c>
      <c r="U984" s="7">
        <v>28</v>
      </c>
      <c r="V984" s="36">
        <v>173</v>
      </c>
      <c r="W984" s="7">
        <v>26</v>
      </c>
      <c r="X984" s="37">
        <f t="shared" si="94"/>
        <v>-4.6242774566474054</v>
      </c>
    </row>
    <row r="985" spans="1:24" x14ac:dyDescent="0.65">
      <c r="A985" s="33" t="s">
        <v>1188</v>
      </c>
      <c r="B985" s="34">
        <v>0.37</v>
      </c>
      <c r="C985" s="7">
        <v>0.1</v>
      </c>
      <c r="D985" s="34">
        <v>3.4799999999999998E-2</v>
      </c>
      <c r="E985" s="7">
        <v>4.8999999999999998E-3</v>
      </c>
      <c r="F985" s="34">
        <v>8.3000000000000004E-2</v>
      </c>
      <c r="G985" s="7">
        <v>1.7000000000000001E-2</v>
      </c>
      <c r="H985" s="35">
        <v>294</v>
      </c>
      <c r="I985" s="7">
        <v>63</v>
      </c>
      <c r="J985" s="35">
        <v>220</v>
      </c>
      <c r="K985" s="7">
        <v>30</v>
      </c>
      <c r="L985" s="35">
        <v>1020</v>
      </c>
      <c r="M985" s="7">
        <v>380</v>
      </c>
      <c r="N985" s="4" t="str">
        <f t="shared" si="90"/>
        <v>NA</v>
      </c>
      <c r="O985" s="4">
        <f t="shared" si="91"/>
        <v>25.170068027210888</v>
      </c>
      <c r="P985" s="8">
        <f t="shared" si="92"/>
        <v>220</v>
      </c>
      <c r="Q985" s="8">
        <f t="shared" si="93"/>
        <v>30</v>
      </c>
      <c r="R985" s="36">
        <v>212</v>
      </c>
      <c r="S985" s="7">
        <v>30</v>
      </c>
      <c r="T985" s="36">
        <v>210</v>
      </c>
      <c r="U985" s="7">
        <v>30</v>
      </c>
      <c r="V985" s="36">
        <v>251</v>
      </c>
      <c r="W985" s="7">
        <v>51</v>
      </c>
      <c r="X985" s="37">
        <f t="shared" si="94"/>
        <v>16.334661354581669</v>
      </c>
    </row>
    <row r="986" spans="1:24" x14ac:dyDescent="0.65">
      <c r="A986" s="33" t="s">
        <v>1189</v>
      </c>
      <c r="B986" s="34">
        <v>1.41</v>
      </c>
      <c r="C986" s="7">
        <v>0.1</v>
      </c>
      <c r="D986" s="34">
        <v>0.1399</v>
      </c>
      <c r="E986" s="7">
        <v>9.7999999999999997E-3</v>
      </c>
      <c r="F986" s="34">
        <v>7.22E-2</v>
      </c>
      <c r="G986" s="7">
        <v>1.6000000000000001E-3</v>
      </c>
      <c r="H986" s="35">
        <v>880</v>
      </c>
      <c r="I986" s="7">
        <v>46</v>
      </c>
      <c r="J986" s="35">
        <v>841</v>
      </c>
      <c r="K986" s="7">
        <v>56</v>
      </c>
      <c r="L986" s="35">
        <v>982</v>
      </c>
      <c r="M986" s="7">
        <v>45</v>
      </c>
      <c r="N986" s="4">
        <f t="shared" si="90"/>
        <v>14.358452138492865</v>
      </c>
      <c r="O986" s="4">
        <f t="shared" si="91"/>
        <v>4.431818181818187</v>
      </c>
      <c r="P986" s="8">
        <f t="shared" si="92"/>
        <v>841</v>
      </c>
      <c r="Q986" s="8">
        <f t="shared" si="93"/>
        <v>56</v>
      </c>
      <c r="R986" s="36">
        <v>830</v>
      </c>
      <c r="S986" s="7">
        <v>54</v>
      </c>
      <c r="T986" s="36">
        <v>836</v>
      </c>
      <c r="U986" s="7">
        <v>57</v>
      </c>
      <c r="V986" s="36">
        <v>810</v>
      </c>
      <c r="W986" s="7">
        <v>50</v>
      </c>
      <c r="X986" s="37">
        <f t="shared" si="94"/>
        <v>-3.209876543209873</v>
      </c>
    </row>
    <row r="987" spans="1:24" x14ac:dyDescent="0.65">
      <c r="A987" s="33" t="s">
        <v>1190</v>
      </c>
      <c r="B987" s="34">
        <v>0.53600000000000003</v>
      </c>
      <c r="C987" s="7">
        <v>1.9E-2</v>
      </c>
      <c r="D987" s="34">
        <v>6.9099999999999995E-2</v>
      </c>
      <c r="E987" s="7">
        <v>1.6000000000000001E-3</v>
      </c>
      <c r="F987" s="34">
        <v>5.57E-2</v>
      </c>
      <c r="G987" s="7">
        <v>1.6000000000000001E-3</v>
      </c>
      <c r="H987" s="35">
        <v>435</v>
      </c>
      <c r="I987" s="7">
        <v>13</v>
      </c>
      <c r="J987" s="35">
        <v>430.5</v>
      </c>
      <c r="K987" s="7">
        <v>9.9</v>
      </c>
      <c r="L987" s="35">
        <v>428</v>
      </c>
      <c r="M987" s="7">
        <v>63</v>
      </c>
      <c r="N987" s="4" t="str">
        <f t="shared" si="90"/>
        <v>NA</v>
      </c>
      <c r="O987" s="4">
        <f t="shared" si="91"/>
        <v>1.0344827586206833</v>
      </c>
      <c r="P987" s="8">
        <f t="shared" si="92"/>
        <v>430.5</v>
      </c>
      <c r="Q987" s="8">
        <f t="shared" si="93"/>
        <v>9.9</v>
      </c>
      <c r="R987" s="36">
        <v>421.4</v>
      </c>
      <c r="S987" s="7">
        <v>9.8000000000000007</v>
      </c>
      <c r="T987" s="36">
        <v>429</v>
      </c>
      <c r="U987" s="7">
        <v>10</v>
      </c>
      <c r="V987" s="36">
        <v>365</v>
      </c>
      <c r="W987" s="7">
        <v>30</v>
      </c>
      <c r="X987" s="37">
        <f t="shared" si="94"/>
        <v>-17.534246575342465</v>
      </c>
    </row>
    <row r="988" spans="1:24" x14ac:dyDescent="0.65">
      <c r="A988" s="33" t="s">
        <v>1191</v>
      </c>
      <c r="B988" s="34">
        <v>0.496</v>
      </c>
      <c r="C988" s="7">
        <v>3.2000000000000001E-2</v>
      </c>
      <c r="D988" s="34">
        <v>5.2400000000000002E-2</v>
      </c>
      <c r="E988" s="7">
        <v>3.8999999999999998E-3</v>
      </c>
      <c r="F988" s="34">
        <v>6.9500000000000006E-2</v>
      </c>
      <c r="G988" s="7">
        <v>2.8999999999999998E-3</v>
      </c>
      <c r="H988" s="35">
        <v>411</v>
      </c>
      <c r="I988" s="7">
        <v>20</v>
      </c>
      <c r="J988" s="35">
        <v>329</v>
      </c>
      <c r="K988" s="7">
        <v>24</v>
      </c>
      <c r="L988" s="35">
        <v>904</v>
      </c>
      <c r="M988" s="7">
        <v>79</v>
      </c>
      <c r="N988" s="4" t="str">
        <f t="shared" si="90"/>
        <v>NA</v>
      </c>
      <c r="O988" s="4">
        <f t="shared" si="91"/>
        <v>19.951338199513387</v>
      </c>
      <c r="P988" s="8">
        <f t="shared" si="92"/>
        <v>329</v>
      </c>
      <c r="Q988" s="8">
        <f t="shared" si="93"/>
        <v>24</v>
      </c>
      <c r="R988" s="36">
        <v>323</v>
      </c>
      <c r="S988" s="7">
        <v>25</v>
      </c>
      <c r="T988" s="36">
        <v>323</v>
      </c>
      <c r="U988" s="7">
        <v>25</v>
      </c>
      <c r="V988" s="36">
        <v>328</v>
      </c>
      <c r="W988" s="7">
        <v>24</v>
      </c>
      <c r="X988" s="37">
        <f t="shared" si="94"/>
        <v>1.5243902439024453</v>
      </c>
    </row>
    <row r="989" spans="1:24" x14ac:dyDescent="0.65">
      <c r="A989" s="33" t="s">
        <v>1192</v>
      </c>
      <c r="B989" s="34">
        <v>0.96399999999999997</v>
      </c>
      <c r="C989" s="7">
        <v>2.3E-2</v>
      </c>
      <c r="D989" s="34">
        <v>0.1101</v>
      </c>
      <c r="E989" s="7">
        <v>2.3999999999999998E-3</v>
      </c>
      <c r="F989" s="34">
        <v>6.3299999999999995E-2</v>
      </c>
      <c r="G989" s="7">
        <v>1.1000000000000001E-3</v>
      </c>
      <c r="H989" s="35">
        <v>684</v>
      </c>
      <c r="I989" s="7">
        <v>12</v>
      </c>
      <c r="J989" s="35">
        <v>673</v>
      </c>
      <c r="K989" s="7">
        <v>14</v>
      </c>
      <c r="L989" s="35">
        <v>713</v>
      </c>
      <c r="M989" s="7">
        <v>37</v>
      </c>
      <c r="N989" s="4">
        <f t="shared" si="90"/>
        <v>5.6100981767180969</v>
      </c>
      <c r="O989" s="4">
        <f t="shared" si="91"/>
        <v>1.6081871345029271</v>
      </c>
      <c r="P989" s="8">
        <f t="shared" si="92"/>
        <v>673</v>
      </c>
      <c r="Q989" s="8">
        <f t="shared" si="93"/>
        <v>14</v>
      </c>
      <c r="R989" s="36">
        <v>664</v>
      </c>
      <c r="S989" s="7">
        <v>13</v>
      </c>
      <c r="T989" s="36">
        <v>671</v>
      </c>
      <c r="U989" s="7">
        <v>14</v>
      </c>
      <c r="V989" s="36">
        <v>628</v>
      </c>
      <c r="W989" s="7">
        <v>18</v>
      </c>
      <c r="X989" s="37">
        <f t="shared" si="94"/>
        <v>-6.8471337579617852</v>
      </c>
    </row>
    <row r="990" spans="1:24" x14ac:dyDescent="0.65">
      <c r="A990" s="33" t="s">
        <v>1193</v>
      </c>
      <c r="B990" s="34">
        <v>0.872</v>
      </c>
      <c r="C990" s="7">
        <v>2.9000000000000001E-2</v>
      </c>
      <c r="D990" s="34">
        <v>9.7799999999999998E-2</v>
      </c>
      <c r="E990" s="7">
        <v>1.9E-3</v>
      </c>
      <c r="F990" s="34">
        <v>6.3700000000000007E-2</v>
      </c>
      <c r="G990" s="7">
        <v>1.6000000000000001E-3</v>
      </c>
      <c r="H990" s="35">
        <v>636</v>
      </c>
      <c r="I990" s="7">
        <v>16</v>
      </c>
      <c r="J990" s="35">
        <v>602</v>
      </c>
      <c r="K990" s="7">
        <v>11</v>
      </c>
      <c r="L990" s="35">
        <v>723</v>
      </c>
      <c r="M990" s="7">
        <v>54</v>
      </c>
      <c r="N990" s="4">
        <f t="shared" si="90"/>
        <v>16.735822959889347</v>
      </c>
      <c r="O990" s="4">
        <f t="shared" si="91"/>
        <v>5.3459119496855294</v>
      </c>
      <c r="P990" s="8">
        <f t="shared" si="92"/>
        <v>602</v>
      </c>
      <c r="Q990" s="8">
        <f t="shared" si="93"/>
        <v>11</v>
      </c>
      <c r="R990" s="36">
        <v>597</v>
      </c>
      <c r="S990" s="7">
        <v>12</v>
      </c>
      <c r="T990" s="36">
        <v>598</v>
      </c>
      <c r="U990" s="7">
        <v>12</v>
      </c>
      <c r="V990" s="36">
        <v>594</v>
      </c>
      <c r="W990" s="7">
        <v>16</v>
      </c>
      <c r="X990" s="37">
        <f t="shared" si="94"/>
        <v>-0.67340067340067833</v>
      </c>
    </row>
    <row r="991" spans="1:24" x14ac:dyDescent="0.65">
      <c r="A991" s="33" t="s">
        <v>1194</v>
      </c>
      <c r="B991" s="34">
        <v>1.54</v>
      </c>
      <c r="C991" s="7">
        <v>0.11</v>
      </c>
      <c r="D991" s="34">
        <v>0.12790000000000001</v>
      </c>
      <c r="E991" s="7">
        <v>7.4000000000000003E-3</v>
      </c>
      <c r="F991" s="34">
        <v>8.5900000000000004E-2</v>
      </c>
      <c r="G991" s="7">
        <v>2.5000000000000001E-3</v>
      </c>
      <c r="H991" s="35">
        <v>934</v>
      </c>
      <c r="I991" s="7">
        <v>44</v>
      </c>
      <c r="J991" s="35">
        <v>774</v>
      </c>
      <c r="K991" s="7">
        <v>42</v>
      </c>
      <c r="L991" s="35">
        <v>1323</v>
      </c>
      <c r="M991" s="7">
        <v>59</v>
      </c>
      <c r="N991" s="4">
        <f t="shared" si="90"/>
        <v>41.496598639455783</v>
      </c>
      <c r="O991" s="4">
        <f t="shared" si="91"/>
        <v>17.130620985010708</v>
      </c>
      <c r="P991" s="8" t="str">
        <f t="shared" si="92"/>
        <v>discordant</v>
      </c>
      <c r="Q991" s="8" t="str">
        <f t="shared" si="93"/>
        <v>discordant</v>
      </c>
      <c r="R991" s="36">
        <v>760</v>
      </c>
      <c r="S991" s="7">
        <v>42</v>
      </c>
      <c r="T991" s="36">
        <v>755</v>
      </c>
      <c r="U991" s="7">
        <v>42</v>
      </c>
      <c r="V991" s="36">
        <v>774</v>
      </c>
      <c r="W991" s="7">
        <v>42</v>
      </c>
      <c r="X991" s="37">
        <f t="shared" si="94"/>
        <v>2.454780361757102</v>
      </c>
    </row>
    <row r="992" spans="1:24" x14ac:dyDescent="0.65">
      <c r="A992" s="33" t="s">
        <v>1195</v>
      </c>
      <c r="B992" s="34">
        <v>0.77500000000000002</v>
      </c>
      <c r="C992" s="7">
        <v>9.6000000000000002E-2</v>
      </c>
      <c r="D992" s="34">
        <v>0.09</v>
      </c>
      <c r="E992" s="7">
        <v>1.0999999999999999E-2</v>
      </c>
      <c r="F992" s="34">
        <v>5.9900000000000002E-2</v>
      </c>
      <c r="G992" s="7">
        <v>3.0000000000000001E-3</v>
      </c>
      <c r="H992" s="35">
        <v>576</v>
      </c>
      <c r="I992" s="7">
        <v>60</v>
      </c>
      <c r="J992" s="35">
        <v>551</v>
      </c>
      <c r="K992" s="7">
        <v>62</v>
      </c>
      <c r="L992" s="35">
        <v>650</v>
      </c>
      <c r="M992" s="7">
        <v>120</v>
      </c>
      <c r="N992" s="4">
        <f t="shared" si="90"/>
        <v>15.230769230769226</v>
      </c>
      <c r="O992" s="4">
        <f t="shared" si="91"/>
        <v>4.3402777777777715</v>
      </c>
      <c r="P992" s="8">
        <f t="shared" si="92"/>
        <v>551</v>
      </c>
      <c r="Q992" s="8">
        <f t="shared" si="93"/>
        <v>62</v>
      </c>
      <c r="R992" s="36">
        <v>531</v>
      </c>
      <c r="S992" s="7">
        <v>56</v>
      </c>
      <c r="T992" s="36">
        <v>548</v>
      </c>
      <c r="U992" s="7">
        <v>62</v>
      </c>
      <c r="V992" s="36">
        <v>481</v>
      </c>
      <c r="W992" s="7">
        <v>55</v>
      </c>
      <c r="X992" s="37">
        <f t="shared" si="94"/>
        <v>-13.929313929313935</v>
      </c>
    </row>
    <row r="993" spans="1:24" x14ac:dyDescent="0.65">
      <c r="A993" s="33" t="s">
        <v>1196</v>
      </c>
      <c r="B993" s="34">
        <v>1.444</v>
      </c>
      <c r="C993" s="7">
        <v>8.3000000000000004E-2</v>
      </c>
      <c r="D993" s="34">
        <v>0.13550000000000001</v>
      </c>
      <c r="E993" s="7">
        <v>3.8999999999999998E-3</v>
      </c>
      <c r="F993" s="34">
        <v>7.6899999999999996E-2</v>
      </c>
      <c r="G993" s="7">
        <v>4.0000000000000001E-3</v>
      </c>
      <c r="H993" s="35">
        <v>903</v>
      </c>
      <c r="I993" s="7">
        <v>34</v>
      </c>
      <c r="J993" s="35">
        <v>819</v>
      </c>
      <c r="K993" s="7">
        <v>22</v>
      </c>
      <c r="L993" s="35">
        <v>1091</v>
      </c>
      <c r="M993" s="7">
        <v>99</v>
      </c>
      <c r="N993" s="4">
        <f t="shared" si="90"/>
        <v>24.93125572868928</v>
      </c>
      <c r="O993" s="4">
        <f t="shared" si="91"/>
        <v>9.3023255813953512</v>
      </c>
      <c r="P993" s="8" t="str">
        <f t="shared" si="92"/>
        <v>discordant</v>
      </c>
      <c r="Q993" s="8" t="str">
        <f t="shared" si="93"/>
        <v>discordant</v>
      </c>
      <c r="R993" s="36">
        <v>809</v>
      </c>
      <c r="S993" s="7">
        <v>24</v>
      </c>
      <c r="T993" s="36">
        <v>808</v>
      </c>
      <c r="U993" s="7">
        <v>23</v>
      </c>
      <c r="V993" s="36">
        <v>808</v>
      </c>
      <c r="W993" s="7">
        <v>27</v>
      </c>
      <c r="X993" s="37">
        <f t="shared" si="94"/>
        <v>0</v>
      </c>
    </row>
    <row r="994" spans="1:24" x14ac:dyDescent="0.65">
      <c r="A994" s="33" t="s">
        <v>1197</v>
      </c>
      <c r="B994" s="34">
        <v>0.314</v>
      </c>
      <c r="C994" s="7">
        <v>3.4000000000000002E-2</v>
      </c>
      <c r="D994" s="34">
        <v>4.1399999999999999E-2</v>
      </c>
      <c r="E994" s="7">
        <v>2.5999999999999999E-3</v>
      </c>
      <c r="F994" s="34">
        <v>5.6899999999999999E-2</v>
      </c>
      <c r="G994" s="7">
        <v>3.3E-3</v>
      </c>
      <c r="H994" s="35">
        <v>287</v>
      </c>
      <c r="I994" s="7">
        <v>21</v>
      </c>
      <c r="J994" s="35">
        <v>261</v>
      </c>
      <c r="K994" s="7">
        <v>16</v>
      </c>
      <c r="L994" s="35">
        <v>450</v>
      </c>
      <c r="M994" s="7">
        <v>120</v>
      </c>
      <c r="N994" s="4" t="str">
        <f t="shared" si="90"/>
        <v>NA</v>
      </c>
      <c r="O994" s="4">
        <f t="shared" si="91"/>
        <v>9.0592334494773468</v>
      </c>
      <c r="P994" s="8">
        <f t="shared" si="92"/>
        <v>261</v>
      </c>
      <c r="Q994" s="8">
        <f t="shared" si="93"/>
        <v>16</v>
      </c>
      <c r="R994" s="36">
        <v>259</v>
      </c>
      <c r="S994" s="7">
        <v>16</v>
      </c>
      <c r="T994" s="36">
        <v>260</v>
      </c>
      <c r="U994" s="7">
        <v>16</v>
      </c>
      <c r="V994" s="36">
        <v>244</v>
      </c>
      <c r="W994" s="7">
        <v>19</v>
      </c>
      <c r="X994" s="37">
        <f t="shared" si="94"/>
        <v>-6.5573770491803316</v>
      </c>
    </row>
    <row r="995" spans="1:24" x14ac:dyDescent="0.65">
      <c r="A995" s="33" t="s">
        <v>1198</v>
      </c>
      <c r="B995" s="34">
        <v>0.52</v>
      </c>
      <c r="C995" s="7">
        <v>4.2000000000000003E-2</v>
      </c>
      <c r="D995" s="34">
        <v>6.0499999999999998E-2</v>
      </c>
      <c r="E995" s="7">
        <v>4.8999999999999998E-3</v>
      </c>
      <c r="F995" s="34">
        <v>6.1899999999999997E-2</v>
      </c>
      <c r="G995" s="7">
        <v>2.3E-3</v>
      </c>
      <c r="H995" s="35">
        <v>421</v>
      </c>
      <c r="I995" s="7">
        <v>28</v>
      </c>
      <c r="J995" s="35">
        <v>378</v>
      </c>
      <c r="K995" s="7">
        <v>30</v>
      </c>
      <c r="L995" s="35">
        <v>646</v>
      </c>
      <c r="M995" s="7">
        <v>80</v>
      </c>
      <c r="N995" s="4" t="str">
        <f t="shared" si="90"/>
        <v>NA</v>
      </c>
      <c r="O995" s="4">
        <f t="shared" si="91"/>
        <v>10.213776722090259</v>
      </c>
      <c r="P995" s="8">
        <f t="shared" si="92"/>
        <v>378</v>
      </c>
      <c r="Q995" s="8">
        <f t="shared" si="93"/>
        <v>30</v>
      </c>
      <c r="R995" s="36">
        <v>369</v>
      </c>
      <c r="S995" s="7">
        <v>29</v>
      </c>
      <c r="T995" s="36">
        <v>374</v>
      </c>
      <c r="U995" s="7">
        <v>30</v>
      </c>
      <c r="V995" s="36">
        <v>344</v>
      </c>
      <c r="W995" s="7">
        <v>34</v>
      </c>
      <c r="X995" s="37">
        <f t="shared" si="94"/>
        <v>-8.7209302325581461</v>
      </c>
    </row>
    <row r="996" spans="1:24" x14ac:dyDescent="0.65">
      <c r="A996" s="33" t="s">
        <v>1199</v>
      </c>
      <c r="B996" s="34">
        <v>0.70099999999999996</v>
      </c>
      <c r="C996" s="7">
        <v>2.5000000000000001E-2</v>
      </c>
      <c r="D996" s="34">
        <v>7.5800000000000006E-2</v>
      </c>
      <c r="E996" s="7">
        <v>2.5000000000000001E-3</v>
      </c>
      <c r="F996" s="34">
        <v>6.6799999999999998E-2</v>
      </c>
      <c r="G996" s="7">
        <v>1.6999999999999999E-3</v>
      </c>
      <c r="H996" s="35">
        <v>541</v>
      </c>
      <c r="I996" s="7">
        <v>16</v>
      </c>
      <c r="J996" s="35">
        <v>471</v>
      </c>
      <c r="K996" s="7">
        <v>15</v>
      </c>
      <c r="L996" s="35">
        <v>819</v>
      </c>
      <c r="M996" s="7">
        <v>53</v>
      </c>
      <c r="N996" s="4" t="str">
        <f t="shared" si="90"/>
        <v>NA</v>
      </c>
      <c r="O996" s="4">
        <f t="shared" si="91"/>
        <v>12.93900184842883</v>
      </c>
      <c r="P996" s="8">
        <f t="shared" si="92"/>
        <v>471</v>
      </c>
      <c r="Q996" s="8">
        <f t="shared" si="93"/>
        <v>15</v>
      </c>
      <c r="R996" s="36">
        <v>465</v>
      </c>
      <c r="S996" s="7">
        <v>15</v>
      </c>
      <c r="T996" s="36">
        <v>465</v>
      </c>
      <c r="U996" s="7">
        <v>15</v>
      </c>
      <c r="V996" s="36">
        <v>467</v>
      </c>
      <c r="W996" s="7">
        <v>15</v>
      </c>
      <c r="X996" s="37">
        <f t="shared" si="94"/>
        <v>0.42826552462527445</v>
      </c>
    </row>
    <row r="997" spans="1:24" x14ac:dyDescent="0.65">
      <c r="A997" s="33" t="s">
        <v>1200</v>
      </c>
      <c r="B997" s="34">
        <v>1.29</v>
      </c>
      <c r="C997" s="7">
        <v>0.12</v>
      </c>
      <c r="D997" s="34">
        <v>0.1255</v>
      </c>
      <c r="E997" s="7">
        <v>9.5999999999999992E-3</v>
      </c>
      <c r="F997" s="34">
        <v>7.2900000000000006E-2</v>
      </c>
      <c r="G997" s="7">
        <v>3.0999999999999999E-3</v>
      </c>
      <c r="H997" s="35">
        <v>821</v>
      </c>
      <c r="I997" s="7">
        <v>58</v>
      </c>
      <c r="J997" s="35">
        <v>759</v>
      </c>
      <c r="K997" s="7">
        <v>55</v>
      </c>
      <c r="L997" s="35">
        <v>983</v>
      </c>
      <c r="M997" s="7">
        <v>88</v>
      </c>
      <c r="N997" s="4">
        <f t="shared" si="90"/>
        <v>22.787385554425228</v>
      </c>
      <c r="O997" s="4">
        <f t="shared" si="91"/>
        <v>7.5517661388550579</v>
      </c>
      <c r="P997" s="8" t="str">
        <f t="shared" si="92"/>
        <v>discordant</v>
      </c>
      <c r="Q997" s="8" t="str">
        <f t="shared" si="93"/>
        <v>discordant</v>
      </c>
      <c r="R997" s="36">
        <v>747</v>
      </c>
      <c r="S997" s="7">
        <v>55</v>
      </c>
      <c r="T997" s="36">
        <v>751</v>
      </c>
      <c r="U997" s="7">
        <v>55</v>
      </c>
      <c r="V997" s="36">
        <v>733</v>
      </c>
      <c r="W997" s="7">
        <v>57</v>
      </c>
      <c r="X997" s="37">
        <f t="shared" si="94"/>
        <v>-2.4556616643929061</v>
      </c>
    </row>
    <row r="998" spans="1:24" x14ac:dyDescent="0.65">
      <c r="A998" s="33" t="s">
        <v>1201</v>
      </c>
      <c r="B998" s="34">
        <v>1.3740000000000001</v>
      </c>
      <c r="C998" s="7">
        <v>4.2999999999999997E-2</v>
      </c>
      <c r="D998" s="34">
        <v>0.13650000000000001</v>
      </c>
      <c r="E998" s="7">
        <v>3.3E-3</v>
      </c>
      <c r="F998" s="34">
        <v>7.2700000000000001E-2</v>
      </c>
      <c r="G998" s="7">
        <v>1.6000000000000001E-3</v>
      </c>
      <c r="H998" s="35">
        <v>876</v>
      </c>
      <c r="I998" s="7">
        <v>18</v>
      </c>
      <c r="J998" s="35">
        <v>825</v>
      </c>
      <c r="K998" s="7">
        <v>19</v>
      </c>
      <c r="L998" s="35">
        <v>998</v>
      </c>
      <c r="M998" s="7">
        <v>46</v>
      </c>
      <c r="N998" s="4">
        <f t="shared" si="90"/>
        <v>17.334669338677358</v>
      </c>
      <c r="O998" s="4">
        <f t="shared" si="91"/>
        <v>5.8219178082191831</v>
      </c>
      <c r="P998" s="8">
        <f t="shared" si="92"/>
        <v>825</v>
      </c>
      <c r="Q998" s="8">
        <f t="shared" si="93"/>
        <v>19</v>
      </c>
      <c r="R998" s="36">
        <v>815</v>
      </c>
      <c r="S998" s="7">
        <v>18</v>
      </c>
      <c r="T998" s="36">
        <v>818</v>
      </c>
      <c r="U998" s="7">
        <v>19</v>
      </c>
      <c r="V998" s="36">
        <v>811</v>
      </c>
      <c r="W998" s="7">
        <v>19</v>
      </c>
      <c r="X998" s="37">
        <f t="shared" si="94"/>
        <v>-0.86313193588162562</v>
      </c>
    </row>
    <row r="999" spans="1:24" x14ac:dyDescent="0.65">
      <c r="A999" s="33" t="s">
        <v>1202</v>
      </c>
      <c r="B999" s="34">
        <v>0.36</v>
      </c>
      <c r="C999" s="7">
        <v>4.9000000000000002E-2</v>
      </c>
      <c r="D999" s="34">
        <v>3.6799999999999999E-2</v>
      </c>
      <c r="E999" s="7">
        <v>4.7000000000000002E-3</v>
      </c>
      <c r="F999" s="34">
        <v>7.0699999999999999E-2</v>
      </c>
      <c r="G999" s="7">
        <v>4.8999999999999998E-3</v>
      </c>
      <c r="H999" s="35">
        <v>304</v>
      </c>
      <c r="I999" s="7">
        <v>37</v>
      </c>
      <c r="J999" s="35">
        <v>232</v>
      </c>
      <c r="K999" s="7">
        <v>29</v>
      </c>
      <c r="L999" s="35">
        <v>880</v>
      </c>
      <c r="M999" s="7">
        <v>130</v>
      </c>
      <c r="N999" s="4" t="str">
        <f t="shared" si="90"/>
        <v>NA</v>
      </c>
      <c r="O999" s="4">
        <f t="shared" si="91"/>
        <v>23.684210526315795</v>
      </c>
      <c r="P999" s="8">
        <f t="shared" si="92"/>
        <v>232</v>
      </c>
      <c r="Q999" s="8">
        <f t="shared" si="93"/>
        <v>29</v>
      </c>
      <c r="R999" s="36">
        <v>227</v>
      </c>
      <c r="S999" s="7">
        <v>28</v>
      </c>
      <c r="T999" s="36">
        <v>226</v>
      </c>
      <c r="U999" s="7">
        <v>28</v>
      </c>
      <c r="V999" s="36">
        <v>232</v>
      </c>
      <c r="W999" s="7">
        <v>29</v>
      </c>
      <c r="X999" s="37">
        <f t="shared" si="94"/>
        <v>2.5862068965517295</v>
      </c>
    </row>
    <row r="1000" spans="1:24" x14ac:dyDescent="0.65">
      <c r="A1000" s="33" t="s">
        <v>1203</v>
      </c>
      <c r="B1000" s="34">
        <v>0.57999999999999996</v>
      </c>
      <c r="C1000" s="7">
        <v>2.1000000000000001E-2</v>
      </c>
      <c r="D1000" s="34">
        <v>7.0000000000000007E-2</v>
      </c>
      <c r="E1000" s="7">
        <v>2.3999999999999998E-3</v>
      </c>
      <c r="F1000" s="34">
        <v>0.06</v>
      </c>
      <c r="G1000" s="7">
        <v>1E-3</v>
      </c>
      <c r="H1000" s="35">
        <v>464</v>
      </c>
      <c r="I1000" s="7">
        <v>14</v>
      </c>
      <c r="J1000" s="35">
        <v>436</v>
      </c>
      <c r="K1000" s="7">
        <v>15</v>
      </c>
      <c r="L1000" s="35">
        <v>599</v>
      </c>
      <c r="M1000" s="7">
        <v>37</v>
      </c>
      <c r="N1000" s="4" t="str">
        <f t="shared" si="90"/>
        <v>NA</v>
      </c>
      <c r="O1000" s="4">
        <f t="shared" si="91"/>
        <v>6.0344827586206833</v>
      </c>
      <c r="P1000" s="8">
        <f t="shared" si="92"/>
        <v>436</v>
      </c>
      <c r="Q1000" s="8">
        <f t="shared" si="93"/>
        <v>15</v>
      </c>
      <c r="R1000" s="36">
        <v>432</v>
      </c>
      <c r="S1000" s="7">
        <v>14</v>
      </c>
      <c r="T1000" s="36">
        <v>433</v>
      </c>
      <c r="U1000" s="7">
        <v>15</v>
      </c>
      <c r="V1000" s="36">
        <v>426</v>
      </c>
      <c r="W1000" s="7">
        <v>15</v>
      </c>
      <c r="X1000" s="37">
        <f t="shared" si="94"/>
        <v>-1.6431924882629119</v>
      </c>
    </row>
    <row r="1001" spans="1:24" x14ac:dyDescent="0.65">
      <c r="A1001" s="33" t="s">
        <v>1204</v>
      </c>
      <c r="B1001" s="34">
        <v>0.2576</v>
      </c>
      <c r="C1001" s="7">
        <v>9.7999999999999997E-3</v>
      </c>
      <c r="D1001" s="34">
        <v>3.3500000000000002E-2</v>
      </c>
      <c r="E1001" s="7">
        <v>1.2999999999999999E-3</v>
      </c>
      <c r="F1001" s="34">
        <v>5.6099999999999997E-2</v>
      </c>
      <c r="G1001" s="7">
        <v>1.9E-3</v>
      </c>
      <c r="H1001" s="35">
        <v>232.3</v>
      </c>
      <c r="I1001" s="7">
        <v>7.9</v>
      </c>
      <c r="J1001" s="35">
        <v>212.3</v>
      </c>
      <c r="K1001" s="7">
        <v>8</v>
      </c>
      <c r="L1001" s="35">
        <v>436</v>
      </c>
      <c r="M1001" s="7">
        <v>71</v>
      </c>
      <c r="N1001" s="4" t="str">
        <f t="shared" si="90"/>
        <v>NA</v>
      </c>
      <c r="O1001" s="4">
        <f t="shared" si="91"/>
        <v>8.6095566078347048</v>
      </c>
      <c r="P1001" s="8">
        <f t="shared" si="92"/>
        <v>212.3</v>
      </c>
      <c r="Q1001" s="8">
        <f t="shared" si="93"/>
        <v>8</v>
      </c>
      <c r="R1001" s="36">
        <v>210</v>
      </c>
      <c r="S1001" s="7">
        <v>8.1</v>
      </c>
      <c r="T1001" s="36">
        <v>210.8</v>
      </c>
      <c r="U1001" s="7">
        <v>8.1999999999999993</v>
      </c>
      <c r="V1001" s="36">
        <v>200</v>
      </c>
      <c r="W1001" s="7">
        <v>12</v>
      </c>
      <c r="X1001" s="37">
        <f t="shared" si="94"/>
        <v>-5.4000000000000057</v>
      </c>
    </row>
    <row r="1002" spans="1:24" x14ac:dyDescent="0.65">
      <c r="A1002" s="33" t="s">
        <v>1205</v>
      </c>
      <c r="B1002" s="34">
        <v>0.83099999999999996</v>
      </c>
      <c r="C1002" s="7">
        <v>2.1000000000000001E-2</v>
      </c>
      <c r="D1002" s="34">
        <v>9.8699999999999996E-2</v>
      </c>
      <c r="E1002" s="7">
        <v>2E-3</v>
      </c>
      <c r="F1002" s="34">
        <v>6.0999999999999999E-2</v>
      </c>
      <c r="G1002" s="7">
        <v>1.1999999999999999E-3</v>
      </c>
      <c r="H1002" s="35">
        <v>613</v>
      </c>
      <c r="I1002" s="7">
        <v>12</v>
      </c>
      <c r="J1002" s="35">
        <v>607</v>
      </c>
      <c r="K1002" s="7">
        <v>11</v>
      </c>
      <c r="L1002" s="35">
        <v>631</v>
      </c>
      <c r="M1002" s="7">
        <v>44</v>
      </c>
      <c r="N1002" s="4">
        <f t="shared" si="90"/>
        <v>3.8034865293185476</v>
      </c>
      <c r="O1002" s="4">
        <f t="shared" si="91"/>
        <v>0.97879282218596586</v>
      </c>
      <c r="P1002" s="8">
        <f t="shared" si="92"/>
        <v>607</v>
      </c>
      <c r="Q1002" s="8">
        <f t="shared" si="93"/>
        <v>11</v>
      </c>
      <c r="R1002" s="36">
        <v>594</v>
      </c>
      <c r="S1002" s="7">
        <v>11</v>
      </c>
      <c r="T1002" s="36">
        <v>605</v>
      </c>
      <c r="U1002" s="7">
        <v>12</v>
      </c>
      <c r="V1002" s="36">
        <v>556</v>
      </c>
      <c r="W1002" s="7">
        <v>22</v>
      </c>
      <c r="X1002" s="37">
        <f t="shared" si="94"/>
        <v>-8.8129496402877692</v>
      </c>
    </row>
    <row r="1003" spans="1:24" x14ac:dyDescent="0.65">
      <c r="A1003" s="33" t="s">
        <v>1206</v>
      </c>
      <c r="B1003" s="34">
        <v>1.4730000000000001</v>
      </c>
      <c r="C1003" s="7">
        <v>6.4000000000000001E-2</v>
      </c>
      <c r="D1003" s="34">
        <v>0.13930000000000001</v>
      </c>
      <c r="E1003" s="7">
        <v>4.3E-3</v>
      </c>
      <c r="F1003" s="34">
        <v>7.6499999999999999E-2</v>
      </c>
      <c r="G1003" s="7">
        <v>2E-3</v>
      </c>
      <c r="H1003" s="35">
        <v>915</v>
      </c>
      <c r="I1003" s="7">
        <v>27</v>
      </c>
      <c r="J1003" s="35">
        <v>840</v>
      </c>
      <c r="K1003" s="7">
        <v>25</v>
      </c>
      <c r="L1003" s="35">
        <v>1097</v>
      </c>
      <c r="M1003" s="7">
        <v>51</v>
      </c>
      <c r="N1003" s="4">
        <f t="shared" si="90"/>
        <v>23.427529626253417</v>
      </c>
      <c r="O1003" s="4">
        <f t="shared" si="91"/>
        <v>8.1967213114754145</v>
      </c>
      <c r="P1003" s="8" t="str">
        <f t="shared" si="92"/>
        <v>discordant</v>
      </c>
      <c r="Q1003" s="8" t="str">
        <f t="shared" si="93"/>
        <v>discordant</v>
      </c>
      <c r="R1003" s="36">
        <v>832</v>
      </c>
      <c r="S1003" s="7">
        <v>25</v>
      </c>
      <c r="T1003" s="36">
        <v>831</v>
      </c>
      <c r="U1003" s="7">
        <v>25</v>
      </c>
      <c r="V1003" s="36">
        <v>837</v>
      </c>
      <c r="W1003" s="7">
        <v>25</v>
      </c>
      <c r="X1003" s="37">
        <f t="shared" si="94"/>
        <v>0.71684587813619771</v>
      </c>
    </row>
    <row r="1004" spans="1:24" x14ac:dyDescent="0.65">
      <c r="A1004" s="33" t="s">
        <v>1207</v>
      </c>
      <c r="B1004" s="34">
        <v>1.1399999999999999</v>
      </c>
      <c r="C1004" s="7">
        <v>9.0999999999999998E-2</v>
      </c>
      <c r="D1004" s="34">
        <v>9.9199999999999997E-2</v>
      </c>
      <c r="E1004" s="7">
        <v>4.5999999999999999E-3</v>
      </c>
      <c r="F1004" s="34">
        <v>8.3500000000000005E-2</v>
      </c>
      <c r="G1004" s="7">
        <v>4.8999999999999998E-3</v>
      </c>
      <c r="H1004" s="35">
        <v>764</v>
      </c>
      <c r="I1004" s="7">
        <v>35</v>
      </c>
      <c r="J1004" s="35">
        <v>609</v>
      </c>
      <c r="K1004" s="7">
        <v>27</v>
      </c>
      <c r="L1004" s="35">
        <v>1218</v>
      </c>
      <c r="M1004" s="7">
        <v>50</v>
      </c>
      <c r="N1004" s="4">
        <f t="shared" si="90"/>
        <v>50</v>
      </c>
      <c r="O1004" s="4">
        <f t="shared" si="91"/>
        <v>20.287958115183244</v>
      </c>
      <c r="P1004" s="8" t="str">
        <f t="shared" si="92"/>
        <v>discordant</v>
      </c>
      <c r="Q1004" s="8" t="str">
        <f t="shared" si="93"/>
        <v>discordant</v>
      </c>
      <c r="R1004" s="36">
        <v>596</v>
      </c>
      <c r="S1004" s="7">
        <v>27</v>
      </c>
      <c r="T1004" s="36">
        <v>597</v>
      </c>
      <c r="U1004" s="7">
        <v>28</v>
      </c>
      <c r="V1004" s="36">
        <v>609</v>
      </c>
      <c r="W1004" s="7">
        <v>27</v>
      </c>
      <c r="X1004" s="37">
        <f t="shared" si="94"/>
        <v>1.970443349753694</v>
      </c>
    </row>
    <row r="1005" spans="1:24" x14ac:dyDescent="0.65">
      <c r="A1005" s="33" t="s">
        <v>1208</v>
      </c>
      <c r="B1005" s="34">
        <v>0.48299999999999998</v>
      </c>
      <c r="C1005" s="7">
        <v>4.3999999999999997E-2</v>
      </c>
      <c r="D1005" s="34">
        <v>5.0799999999999998E-2</v>
      </c>
      <c r="E1005" s="7">
        <v>4.1000000000000003E-3</v>
      </c>
      <c r="F1005" s="34">
        <v>6.8599999999999994E-2</v>
      </c>
      <c r="G1005" s="7">
        <v>2.2000000000000001E-3</v>
      </c>
      <c r="H1005" s="35">
        <v>395</v>
      </c>
      <c r="I1005" s="7">
        <v>30</v>
      </c>
      <c r="J1005" s="35">
        <v>319</v>
      </c>
      <c r="K1005" s="7">
        <v>25</v>
      </c>
      <c r="L1005" s="35">
        <v>884</v>
      </c>
      <c r="M1005" s="7">
        <v>63</v>
      </c>
      <c r="N1005" s="4" t="str">
        <f t="shared" si="90"/>
        <v>NA</v>
      </c>
      <c r="O1005" s="4">
        <f t="shared" si="91"/>
        <v>19.240506329113927</v>
      </c>
      <c r="P1005" s="8">
        <f t="shared" si="92"/>
        <v>319</v>
      </c>
      <c r="Q1005" s="8">
        <f t="shared" si="93"/>
        <v>25</v>
      </c>
      <c r="R1005" s="36">
        <v>313</v>
      </c>
      <c r="S1005" s="7">
        <v>25</v>
      </c>
      <c r="T1005" s="36">
        <v>313</v>
      </c>
      <c r="U1005" s="7">
        <v>25</v>
      </c>
      <c r="V1005" s="36">
        <v>321</v>
      </c>
      <c r="W1005" s="7">
        <v>25</v>
      </c>
      <c r="X1005" s="37">
        <f t="shared" si="94"/>
        <v>2.4922118380062273</v>
      </c>
    </row>
    <row r="1006" spans="1:24" x14ac:dyDescent="0.65">
      <c r="A1006" s="33" t="s">
        <v>1209</v>
      </c>
      <c r="B1006" s="34">
        <v>1.75</v>
      </c>
      <c r="C1006" s="7">
        <v>0.19</v>
      </c>
      <c r="D1006" s="34">
        <v>0.1484</v>
      </c>
      <c r="E1006" s="7">
        <v>3.8999999999999998E-3</v>
      </c>
      <c r="F1006" s="34">
        <v>8.5699999999999998E-2</v>
      </c>
      <c r="G1006" s="7">
        <v>8.3000000000000001E-3</v>
      </c>
      <c r="H1006" s="35">
        <v>990</v>
      </c>
      <c r="I1006" s="7">
        <v>41</v>
      </c>
      <c r="J1006" s="35">
        <v>891</v>
      </c>
      <c r="K1006" s="7">
        <v>22</v>
      </c>
      <c r="L1006" s="35">
        <v>1230</v>
      </c>
      <c r="M1006" s="7">
        <v>140</v>
      </c>
      <c r="N1006" s="4">
        <f t="shared" si="90"/>
        <v>27.560975609756099</v>
      </c>
      <c r="O1006" s="4">
        <f t="shared" si="91"/>
        <v>10</v>
      </c>
      <c r="P1006" s="8" t="str">
        <f t="shared" si="92"/>
        <v>discordant</v>
      </c>
      <c r="Q1006" s="8" t="str">
        <f t="shared" si="93"/>
        <v>discordant</v>
      </c>
      <c r="R1006" s="36">
        <v>868</v>
      </c>
      <c r="S1006" s="7">
        <v>18</v>
      </c>
      <c r="T1006" s="36">
        <v>866</v>
      </c>
      <c r="U1006" s="7">
        <v>21</v>
      </c>
      <c r="V1006" s="36">
        <v>853</v>
      </c>
      <c r="W1006" s="7">
        <v>19</v>
      </c>
      <c r="X1006" s="37">
        <f t="shared" si="94"/>
        <v>-1.5240328253223936</v>
      </c>
    </row>
    <row r="1007" spans="1:24" x14ac:dyDescent="0.65">
      <c r="A1007" s="33" t="s">
        <v>1210</v>
      </c>
      <c r="B1007" s="34">
        <v>0.26400000000000001</v>
      </c>
      <c r="C1007" s="7">
        <v>2.7E-2</v>
      </c>
      <c r="D1007" s="34">
        <v>3.27E-2</v>
      </c>
      <c r="E1007" s="7">
        <v>3.3E-3</v>
      </c>
      <c r="F1007" s="34">
        <v>5.91E-2</v>
      </c>
      <c r="G1007" s="7">
        <v>2.8E-3</v>
      </c>
      <c r="H1007" s="35">
        <v>236</v>
      </c>
      <c r="I1007" s="7">
        <v>22</v>
      </c>
      <c r="J1007" s="35">
        <v>207</v>
      </c>
      <c r="K1007" s="7">
        <v>21</v>
      </c>
      <c r="L1007" s="35">
        <v>540</v>
      </c>
      <c r="M1007" s="7">
        <v>100</v>
      </c>
      <c r="N1007" s="4" t="str">
        <f t="shared" si="90"/>
        <v>NA</v>
      </c>
      <c r="O1007" s="4">
        <f t="shared" si="91"/>
        <v>12.288135593220332</v>
      </c>
      <c r="P1007" s="8">
        <f t="shared" si="92"/>
        <v>207</v>
      </c>
      <c r="Q1007" s="8">
        <f t="shared" si="93"/>
        <v>21</v>
      </c>
      <c r="R1007" s="36">
        <v>204</v>
      </c>
      <c r="S1007" s="7">
        <v>21</v>
      </c>
      <c r="T1007" s="36">
        <v>205</v>
      </c>
      <c r="U1007" s="7">
        <v>21</v>
      </c>
      <c r="V1007" s="36">
        <v>198</v>
      </c>
      <c r="W1007" s="7">
        <v>21</v>
      </c>
      <c r="X1007" s="37">
        <f t="shared" si="94"/>
        <v>-3.5353535353535364</v>
      </c>
    </row>
    <row r="1008" spans="1:24" x14ac:dyDescent="0.65">
      <c r="A1008" s="33" t="s">
        <v>1211</v>
      </c>
      <c r="B1008" s="34">
        <v>0.77</v>
      </c>
      <c r="C1008" s="7">
        <v>5.0999999999999997E-2</v>
      </c>
      <c r="D1008" s="34">
        <v>9.01E-2</v>
      </c>
      <c r="E1008" s="7">
        <v>5.5999999999999999E-3</v>
      </c>
      <c r="F1008" s="34">
        <v>6.2799999999999995E-2</v>
      </c>
      <c r="G1008" s="7">
        <v>1.6000000000000001E-3</v>
      </c>
      <c r="H1008" s="35">
        <v>574</v>
      </c>
      <c r="I1008" s="7">
        <v>31</v>
      </c>
      <c r="J1008" s="35">
        <v>555</v>
      </c>
      <c r="K1008" s="7">
        <v>34</v>
      </c>
      <c r="L1008" s="35">
        <v>691</v>
      </c>
      <c r="M1008" s="7">
        <v>55</v>
      </c>
      <c r="N1008" s="4">
        <f t="shared" si="90"/>
        <v>19.681620839363248</v>
      </c>
      <c r="O1008" s="4">
        <f t="shared" si="91"/>
        <v>3.3101045296167229</v>
      </c>
      <c r="P1008" s="8">
        <f t="shared" si="92"/>
        <v>555</v>
      </c>
      <c r="Q1008" s="8">
        <f t="shared" si="93"/>
        <v>34</v>
      </c>
      <c r="R1008" s="36">
        <v>551</v>
      </c>
      <c r="S1008" s="7">
        <v>30</v>
      </c>
      <c r="T1008" s="36">
        <v>552</v>
      </c>
      <c r="U1008" s="7">
        <v>34</v>
      </c>
      <c r="V1008" s="36">
        <v>517</v>
      </c>
      <c r="W1008" s="7">
        <v>35</v>
      </c>
      <c r="X1008" s="37">
        <f t="shared" si="94"/>
        <v>-6.7698259187620948</v>
      </c>
    </row>
    <row r="1009" spans="1:24" x14ac:dyDescent="0.65">
      <c r="A1009" s="33" t="s">
        <v>1212</v>
      </c>
      <c r="B1009" s="34">
        <v>0.59499999999999997</v>
      </c>
      <c r="C1009" s="7">
        <v>2.5000000000000001E-2</v>
      </c>
      <c r="D1009" s="34">
        <v>7.1099999999999997E-2</v>
      </c>
      <c r="E1009" s="7">
        <v>2E-3</v>
      </c>
      <c r="F1009" s="34">
        <v>6.0699999999999997E-2</v>
      </c>
      <c r="G1009" s="7">
        <v>2.5000000000000001E-3</v>
      </c>
      <c r="H1009" s="35">
        <v>473</v>
      </c>
      <c r="I1009" s="7">
        <v>16</v>
      </c>
      <c r="J1009" s="35">
        <v>443</v>
      </c>
      <c r="K1009" s="7">
        <v>12</v>
      </c>
      <c r="L1009" s="35">
        <v>611</v>
      </c>
      <c r="M1009" s="7">
        <v>89</v>
      </c>
      <c r="N1009" s="4" t="str">
        <f t="shared" si="90"/>
        <v>NA</v>
      </c>
      <c r="O1009" s="4">
        <f t="shared" si="91"/>
        <v>6.3424947145877439</v>
      </c>
      <c r="P1009" s="8">
        <f t="shared" si="92"/>
        <v>443</v>
      </c>
      <c r="Q1009" s="8">
        <f t="shared" si="93"/>
        <v>12</v>
      </c>
      <c r="R1009" s="36">
        <v>434</v>
      </c>
      <c r="S1009" s="7">
        <v>11</v>
      </c>
      <c r="T1009" s="36">
        <v>440</v>
      </c>
      <c r="U1009" s="7">
        <v>12</v>
      </c>
      <c r="V1009" s="36">
        <v>413</v>
      </c>
      <c r="W1009" s="7">
        <v>26</v>
      </c>
      <c r="X1009" s="37">
        <f t="shared" si="94"/>
        <v>-6.5375302663438219</v>
      </c>
    </row>
    <row r="1010" spans="1:24" x14ac:dyDescent="0.65">
      <c r="A1010" s="33" t="s">
        <v>1213</v>
      </c>
      <c r="B1010" s="34">
        <v>0.27200000000000002</v>
      </c>
      <c r="C1010" s="7">
        <v>3.5999999999999997E-2</v>
      </c>
      <c r="D1010" s="34">
        <v>3.2399999999999998E-2</v>
      </c>
      <c r="E1010" s="7">
        <v>3.3E-3</v>
      </c>
      <c r="F1010" s="34">
        <v>6.0999999999999999E-2</v>
      </c>
      <c r="G1010" s="7">
        <v>1.4E-2</v>
      </c>
      <c r="H1010" s="35">
        <v>240</v>
      </c>
      <c r="I1010" s="7">
        <v>30</v>
      </c>
      <c r="J1010" s="35">
        <v>205</v>
      </c>
      <c r="K1010" s="7">
        <v>21</v>
      </c>
      <c r="L1010" s="35">
        <v>730</v>
      </c>
      <c r="M1010" s="7">
        <v>310</v>
      </c>
      <c r="N1010" s="4" t="str">
        <f t="shared" si="90"/>
        <v>NA</v>
      </c>
      <c r="O1010" s="4">
        <f t="shared" si="91"/>
        <v>14.583333333333329</v>
      </c>
      <c r="P1010" s="8">
        <f t="shared" si="92"/>
        <v>205</v>
      </c>
      <c r="Q1010" s="8">
        <f t="shared" si="93"/>
        <v>21</v>
      </c>
      <c r="R1010" s="36">
        <v>200</v>
      </c>
      <c r="S1010" s="7">
        <v>21</v>
      </c>
      <c r="T1010" s="36">
        <v>201</v>
      </c>
      <c r="U1010" s="7">
        <v>21</v>
      </c>
      <c r="V1010" s="36">
        <v>198</v>
      </c>
      <c r="W1010" s="7">
        <v>22</v>
      </c>
      <c r="X1010" s="37">
        <f t="shared" si="94"/>
        <v>-1.5151515151515156</v>
      </c>
    </row>
    <row r="1011" spans="1:24" x14ac:dyDescent="0.65">
      <c r="A1011" s="33" t="s">
        <v>1214</v>
      </c>
      <c r="B1011" s="34">
        <v>0.90500000000000003</v>
      </c>
      <c r="C1011" s="7">
        <v>0.03</v>
      </c>
      <c r="D1011" s="34">
        <v>0.1096</v>
      </c>
      <c r="E1011" s="7">
        <v>2.3E-3</v>
      </c>
      <c r="F1011" s="34">
        <v>0.06</v>
      </c>
      <c r="G1011" s="7">
        <v>2.2000000000000001E-3</v>
      </c>
      <c r="H1011" s="35">
        <v>653</v>
      </c>
      <c r="I1011" s="7">
        <v>16</v>
      </c>
      <c r="J1011" s="35">
        <v>670</v>
      </c>
      <c r="K1011" s="7">
        <v>13</v>
      </c>
      <c r="L1011" s="35">
        <v>593</v>
      </c>
      <c r="M1011" s="7">
        <v>85</v>
      </c>
      <c r="N1011" s="4">
        <f t="shared" si="90"/>
        <v>-12.98482293423271</v>
      </c>
      <c r="O1011" s="4">
        <f t="shared" si="91"/>
        <v>-2.6033690658499182</v>
      </c>
      <c r="P1011" s="8" t="str">
        <f t="shared" si="92"/>
        <v>discordant</v>
      </c>
      <c r="Q1011" s="8" t="str">
        <f t="shared" si="93"/>
        <v>discordant</v>
      </c>
      <c r="R1011" s="36">
        <v>636</v>
      </c>
      <c r="S1011" s="7">
        <v>12</v>
      </c>
      <c r="T1011" s="36">
        <v>669</v>
      </c>
      <c r="U1011" s="7">
        <v>14</v>
      </c>
      <c r="V1011" s="36">
        <v>540</v>
      </c>
      <c r="W1011" s="7">
        <v>47</v>
      </c>
      <c r="X1011" s="37">
        <f t="shared" si="94"/>
        <v>-23.888888888888886</v>
      </c>
    </row>
    <row r="1012" spans="1:24" x14ac:dyDescent="0.65">
      <c r="A1012" s="33" t="s">
        <v>1215</v>
      </c>
      <c r="B1012" s="34">
        <v>0.68400000000000005</v>
      </c>
      <c r="C1012" s="7">
        <v>2.1999999999999999E-2</v>
      </c>
      <c r="D1012" s="34">
        <v>7.7600000000000002E-2</v>
      </c>
      <c r="E1012" s="7">
        <v>2.2000000000000001E-3</v>
      </c>
      <c r="F1012" s="34">
        <v>6.4399999999999999E-2</v>
      </c>
      <c r="G1012" s="7">
        <v>1.5E-3</v>
      </c>
      <c r="H1012" s="35">
        <v>529</v>
      </c>
      <c r="I1012" s="7">
        <v>13</v>
      </c>
      <c r="J1012" s="35">
        <v>482</v>
      </c>
      <c r="K1012" s="7">
        <v>13</v>
      </c>
      <c r="L1012" s="35">
        <v>749</v>
      </c>
      <c r="M1012" s="7">
        <v>50</v>
      </c>
      <c r="N1012" s="4" t="str">
        <f t="shared" si="90"/>
        <v>NA</v>
      </c>
      <c r="O1012" s="4">
        <f t="shared" si="91"/>
        <v>8.8846880907372423</v>
      </c>
      <c r="P1012" s="8">
        <f t="shared" si="92"/>
        <v>482</v>
      </c>
      <c r="Q1012" s="8">
        <f t="shared" si="93"/>
        <v>13</v>
      </c>
      <c r="R1012" s="36">
        <v>477</v>
      </c>
      <c r="S1012" s="7">
        <v>13</v>
      </c>
      <c r="T1012" s="36">
        <v>477</v>
      </c>
      <c r="U1012" s="7">
        <v>13</v>
      </c>
      <c r="V1012" s="36">
        <v>477</v>
      </c>
      <c r="W1012" s="7">
        <v>13</v>
      </c>
      <c r="X1012" s="37">
        <f t="shared" si="94"/>
        <v>0</v>
      </c>
    </row>
    <row r="1013" spans="1:24" x14ac:dyDescent="0.65">
      <c r="A1013" s="33" t="s">
        <v>1216</v>
      </c>
      <c r="B1013" s="34">
        <v>0.83299999999999996</v>
      </c>
      <c r="C1013" s="7">
        <v>3.2000000000000001E-2</v>
      </c>
      <c r="D1013" s="34">
        <v>9.7000000000000003E-2</v>
      </c>
      <c r="E1013" s="7">
        <v>3.2000000000000002E-3</v>
      </c>
      <c r="F1013" s="34">
        <v>6.3600000000000004E-2</v>
      </c>
      <c r="G1013" s="7">
        <v>2.0999999999999999E-3</v>
      </c>
      <c r="H1013" s="35">
        <v>613</v>
      </c>
      <c r="I1013" s="7">
        <v>18</v>
      </c>
      <c r="J1013" s="35">
        <v>597</v>
      </c>
      <c r="K1013" s="7">
        <v>19</v>
      </c>
      <c r="L1013" s="35">
        <v>709</v>
      </c>
      <c r="M1013" s="7">
        <v>69</v>
      </c>
      <c r="N1013" s="4">
        <f t="shared" si="90"/>
        <v>15.796897038081809</v>
      </c>
      <c r="O1013" s="4">
        <f t="shared" si="91"/>
        <v>2.6101141924959279</v>
      </c>
      <c r="P1013" s="8">
        <f t="shared" si="92"/>
        <v>597</v>
      </c>
      <c r="Q1013" s="8">
        <f t="shared" si="93"/>
        <v>19</v>
      </c>
      <c r="R1013" s="36">
        <v>581</v>
      </c>
      <c r="S1013" s="7">
        <v>18</v>
      </c>
      <c r="T1013" s="36">
        <v>593</v>
      </c>
      <c r="U1013" s="7">
        <v>20</v>
      </c>
      <c r="V1013" s="36">
        <v>543</v>
      </c>
      <c r="W1013" s="7">
        <v>30</v>
      </c>
      <c r="X1013" s="37">
        <f t="shared" si="94"/>
        <v>-9.2081031307550631</v>
      </c>
    </row>
    <row r="1014" spans="1:24" x14ac:dyDescent="0.65">
      <c r="A1014" s="33" t="s">
        <v>1217</v>
      </c>
      <c r="B1014" s="34">
        <v>0.81200000000000006</v>
      </c>
      <c r="C1014" s="7">
        <v>6.0999999999999999E-2</v>
      </c>
      <c r="D1014" s="34">
        <v>8.8700000000000001E-2</v>
      </c>
      <c r="E1014" s="7">
        <v>6.1999999999999998E-3</v>
      </c>
      <c r="F1014" s="34">
        <v>6.6900000000000001E-2</v>
      </c>
      <c r="G1014" s="7">
        <v>2.0999999999999999E-3</v>
      </c>
      <c r="H1014" s="35">
        <v>596</v>
      </c>
      <c r="I1014" s="7">
        <v>36</v>
      </c>
      <c r="J1014" s="35">
        <v>546</v>
      </c>
      <c r="K1014" s="7">
        <v>37</v>
      </c>
      <c r="L1014" s="35">
        <v>831</v>
      </c>
      <c r="M1014" s="7">
        <v>61</v>
      </c>
      <c r="N1014" s="4">
        <f t="shared" si="90"/>
        <v>34.29602888086643</v>
      </c>
      <c r="O1014" s="4">
        <f t="shared" si="91"/>
        <v>8.3892617449664471</v>
      </c>
      <c r="P1014" s="8" t="str">
        <f t="shared" si="92"/>
        <v>discordant</v>
      </c>
      <c r="Q1014" s="8" t="str">
        <f t="shared" si="93"/>
        <v>discordant</v>
      </c>
      <c r="R1014" s="36">
        <v>539</v>
      </c>
      <c r="S1014" s="7">
        <v>37</v>
      </c>
      <c r="T1014" s="36">
        <v>541</v>
      </c>
      <c r="U1014" s="7">
        <v>37</v>
      </c>
      <c r="V1014" s="36">
        <v>538</v>
      </c>
      <c r="W1014" s="7">
        <v>38</v>
      </c>
      <c r="X1014" s="37">
        <f t="shared" si="94"/>
        <v>-0.55762081784386908</v>
      </c>
    </row>
    <row r="1015" spans="1:24" x14ac:dyDescent="0.65">
      <c r="A1015" s="33" t="s">
        <v>1218</v>
      </c>
      <c r="B1015" s="34">
        <v>0.5</v>
      </c>
      <c r="C1015" s="7">
        <v>0.11</v>
      </c>
      <c r="D1015" s="34">
        <v>6.0299999999999999E-2</v>
      </c>
      <c r="E1015" s="7">
        <v>4.1999999999999997E-3</v>
      </c>
      <c r="F1015" s="34">
        <v>5.7000000000000002E-2</v>
      </c>
      <c r="G1015" s="7">
        <v>1.2999999999999999E-2</v>
      </c>
      <c r="H1015" s="35">
        <v>421</v>
      </c>
      <c r="I1015" s="7">
        <v>38</v>
      </c>
      <c r="J1015" s="35">
        <v>377</v>
      </c>
      <c r="K1015" s="7">
        <v>25</v>
      </c>
      <c r="L1015" s="35">
        <v>760</v>
      </c>
      <c r="M1015" s="7">
        <v>240</v>
      </c>
      <c r="N1015" s="4" t="str">
        <f t="shared" si="90"/>
        <v>NA</v>
      </c>
      <c r="O1015" s="4">
        <f t="shared" si="91"/>
        <v>10.451306413301666</v>
      </c>
      <c r="P1015" s="8">
        <f t="shared" si="92"/>
        <v>377</v>
      </c>
      <c r="Q1015" s="8">
        <f t="shared" si="93"/>
        <v>25</v>
      </c>
      <c r="R1015" s="36">
        <v>370</v>
      </c>
      <c r="S1015" s="7">
        <v>29</v>
      </c>
      <c r="T1015" s="36">
        <v>373</v>
      </c>
      <c r="U1015" s="7">
        <v>30</v>
      </c>
      <c r="V1015" s="36">
        <v>359</v>
      </c>
      <c r="W1015" s="7">
        <v>28</v>
      </c>
      <c r="X1015" s="37">
        <f t="shared" si="94"/>
        <v>-3.8997214484679716</v>
      </c>
    </row>
    <row r="1016" spans="1:24" x14ac:dyDescent="0.65">
      <c r="A1016" s="33" t="s">
        <v>1219</v>
      </c>
      <c r="B1016" s="34">
        <v>1.319</v>
      </c>
      <c r="C1016" s="7">
        <v>8.7999999999999995E-2</v>
      </c>
      <c r="D1016" s="34">
        <v>0.1215</v>
      </c>
      <c r="E1016" s="7">
        <v>4.7999999999999996E-3</v>
      </c>
      <c r="F1016" s="34">
        <v>7.85E-2</v>
      </c>
      <c r="G1016" s="7">
        <v>4.4000000000000003E-3</v>
      </c>
      <c r="H1016" s="35">
        <v>845</v>
      </c>
      <c r="I1016" s="7">
        <v>39</v>
      </c>
      <c r="J1016" s="35">
        <v>738</v>
      </c>
      <c r="K1016" s="7">
        <v>27</v>
      </c>
      <c r="L1016" s="35">
        <v>1160</v>
      </c>
      <c r="M1016" s="7">
        <v>100</v>
      </c>
      <c r="N1016" s="4">
        <f t="shared" si="90"/>
        <v>36.379310344827587</v>
      </c>
      <c r="O1016" s="4">
        <f t="shared" si="91"/>
        <v>12.662721893491124</v>
      </c>
      <c r="P1016" s="8" t="str">
        <f t="shared" si="92"/>
        <v>discordant</v>
      </c>
      <c r="Q1016" s="8" t="str">
        <f t="shared" si="93"/>
        <v>discordant</v>
      </c>
      <c r="R1016" s="36">
        <v>722</v>
      </c>
      <c r="S1016" s="7">
        <v>27</v>
      </c>
      <c r="T1016" s="36">
        <v>725</v>
      </c>
      <c r="U1016" s="7">
        <v>28</v>
      </c>
      <c r="V1016" s="36">
        <v>715</v>
      </c>
      <c r="W1016" s="7">
        <v>33</v>
      </c>
      <c r="X1016" s="37">
        <f t="shared" si="94"/>
        <v>-1.3986013986014001</v>
      </c>
    </row>
    <row r="1017" spans="1:24" x14ac:dyDescent="0.65">
      <c r="A1017" s="33" t="s">
        <v>1220</v>
      </c>
      <c r="B1017" s="34">
        <v>0.41599999999999998</v>
      </c>
      <c r="C1017" s="7">
        <v>1.2999999999999999E-2</v>
      </c>
      <c r="D1017" s="34">
        <v>5.7200000000000001E-2</v>
      </c>
      <c r="E1017" s="7">
        <v>1.6000000000000001E-3</v>
      </c>
      <c r="F1017" s="34">
        <v>5.3199999999999997E-2</v>
      </c>
      <c r="G1017" s="7">
        <v>1.2999999999999999E-3</v>
      </c>
      <c r="H1017" s="35">
        <v>352.6</v>
      </c>
      <c r="I1017" s="7">
        <v>9.6</v>
      </c>
      <c r="J1017" s="35">
        <v>359</v>
      </c>
      <c r="K1017" s="7">
        <v>10</v>
      </c>
      <c r="L1017" s="35">
        <v>324</v>
      </c>
      <c r="M1017" s="7">
        <v>56</v>
      </c>
      <c r="N1017" s="4" t="str">
        <f t="shared" si="90"/>
        <v>NA</v>
      </c>
      <c r="O1017" s="4">
        <f t="shared" si="91"/>
        <v>-1.8150879183210407</v>
      </c>
      <c r="P1017" s="8">
        <f t="shared" si="92"/>
        <v>359</v>
      </c>
      <c r="Q1017" s="8">
        <f t="shared" si="93"/>
        <v>10</v>
      </c>
      <c r="R1017" s="36">
        <v>346.6</v>
      </c>
      <c r="S1017" s="7">
        <v>9.8000000000000007</v>
      </c>
      <c r="T1017" s="36">
        <v>358</v>
      </c>
      <c r="U1017" s="7">
        <v>10</v>
      </c>
      <c r="V1017" s="36">
        <v>277</v>
      </c>
      <c r="W1017" s="7">
        <v>27</v>
      </c>
      <c r="X1017" s="37">
        <f t="shared" si="94"/>
        <v>-29.241877256317679</v>
      </c>
    </row>
    <row r="1018" spans="1:24" x14ac:dyDescent="0.65">
      <c r="A1018" s="33" t="s">
        <v>1221</v>
      </c>
      <c r="B1018" s="34">
        <v>0.66</v>
      </c>
      <c r="C1018" s="7">
        <v>0.11</v>
      </c>
      <c r="D1018" s="34">
        <v>0.06</v>
      </c>
      <c r="E1018" s="7">
        <v>5.5999999999999999E-3</v>
      </c>
      <c r="F1018" s="34">
        <v>7.9000000000000001E-2</v>
      </c>
      <c r="G1018" s="7">
        <v>1.0999999999999999E-2</v>
      </c>
      <c r="H1018" s="35">
        <v>493</v>
      </c>
      <c r="I1018" s="7">
        <v>60</v>
      </c>
      <c r="J1018" s="35">
        <v>374</v>
      </c>
      <c r="K1018" s="7">
        <v>34</v>
      </c>
      <c r="L1018" s="35">
        <v>1000</v>
      </c>
      <c r="M1018" s="7">
        <v>290</v>
      </c>
      <c r="N1018" s="4" t="str">
        <f t="shared" si="90"/>
        <v>NA</v>
      </c>
      <c r="O1018" s="4">
        <f t="shared" si="91"/>
        <v>24.137931034482762</v>
      </c>
      <c r="P1018" s="8">
        <f t="shared" si="92"/>
        <v>374</v>
      </c>
      <c r="Q1018" s="8">
        <f t="shared" si="93"/>
        <v>34</v>
      </c>
      <c r="R1018" s="36">
        <v>361</v>
      </c>
      <c r="S1018" s="7">
        <v>33</v>
      </c>
      <c r="T1018" s="36">
        <v>361</v>
      </c>
      <c r="U1018" s="7">
        <v>33</v>
      </c>
      <c r="V1018" s="36">
        <v>358</v>
      </c>
      <c r="W1018" s="7">
        <v>38</v>
      </c>
      <c r="X1018" s="37">
        <f t="shared" si="94"/>
        <v>-0.83798882681564635</v>
      </c>
    </row>
    <row r="1019" spans="1:24" x14ac:dyDescent="0.65">
      <c r="A1019" s="33" t="s">
        <v>1222</v>
      </c>
      <c r="B1019" s="34">
        <v>1.73</v>
      </c>
      <c r="C1019" s="7">
        <v>0.18</v>
      </c>
      <c r="D1019" s="34">
        <v>0.14069999999999999</v>
      </c>
      <c r="E1019" s="7">
        <v>2.2000000000000001E-3</v>
      </c>
      <c r="F1019" s="34">
        <v>8.8999999999999996E-2</v>
      </c>
      <c r="G1019" s="7">
        <v>8.3999999999999995E-3</v>
      </c>
      <c r="H1019" s="35">
        <v>995</v>
      </c>
      <c r="I1019" s="7">
        <v>59</v>
      </c>
      <c r="J1019" s="35">
        <v>848</v>
      </c>
      <c r="K1019" s="7">
        <v>12</v>
      </c>
      <c r="L1019" s="35">
        <v>1290</v>
      </c>
      <c r="M1019" s="7">
        <v>160</v>
      </c>
      <c r="N1019" s="4">
        <f t="shared" si="90"/>
        <v>34.263565891472865</v>
      </c>
      <c r="O1019" s="4">
        <f t="shared" si="91"/>
        <v>14.773869346733662</v>
      </c>
      <c r="P1019" s="8" t="str">
        <f t="shared" si="92"/>
        <v>discordant</v>
      </c>
      <c r="Q1019" s="8" t="str">
        <f t="shared" si="93"/>
        <v>discordant</v>
      </c>
      <c r="R1019" s="36">
        <v>824</v>
      </c>
      <c r="S1019" s="7">
        <v>11</v>
      </c>
      <c r="T1019" s="36">
        <v>826</v>
      </c>
      <c r="U1019" s="7">
        <v>13</v>
      </c>
      <c r="V1019" s="36">
        <v>825</v>
      </c>
      <c r="W1019" s="7">
        <v>19</v>
      </c>
      <c r="X1019" s="37">
        <f t="shared" si="94"/>
        <v>-0.12121212121212466</v>
      </c>
    </row>
    <row r="1020" spans="1:24" x14ac:dyDescent="0.65">
      <c r="A1020" s="33" t="s">
        <v>1223</v>
      </c>
      <c r="B1020" s="34">
        <v>0.38800000000000001</v>
      </c>
      <c r="C1020" s="7">
        <v>3.2000000000000001E-2</v>
      </c>
      <c r="D1020" s="34">
        <v>3.6499999999999998E-2</v>
      </c>
      <c r="E1020" s="7">
        <v>2.8999999999999998E-3</v>
      </c>
      <c r="F1020" s="34">
        <v>7.8700000000000006E-2</v>
      </c>
      <c r="G1020" s="7">
        <v>4.3E-3</v>
      </c>
      <c r="H1020" s="35">
        <v>330</v>
      </c>
      <c r="I1020" s="7">
        <v>23</v>
      </c>
      <c r="J1020" s="35">
        <v>231</v>
      </c>
      <c r="K1020" s="7">
        <v>18</v>
      </c>
      <c r="L1020" s="35">
        <v>1120</v>
      </c>
      <c r="M1020" s="7">
        <v>110</v>
      </c>
      <c r="N1020" s="4" t="str">
        <f t="shared" si="90"/>
        <v>NA</v>
      </c>
      <c r="O1020" s="4">
        <f t="shared" si="91"/>
        <v>30</v>
      </c>
      <c r="P1020" s="8">
        <f t="shared" si="92"/>
        <v>231</v>
      </c>
      <c r="Q1020" s="8">
        <f t="shared" si="93"/>
        <v>18</v>
      </c>
      <c r="R1020" s="36">
        <v>224</v>
      </c>
      <c r="S1020" s="7">
        <v>18</v>
      </c>
      <c r="T1020" s="36">
        <v>223</v>
      </c>
      <c r="U1020" s="7">
        <v>18</v>
      </c>
      <c r="V1020" s="36">
        <v>231</v>
      </c>
      <c r="W1020" s="7">
        <v>18</v>
      </c>
      <c r="X1020" s="37">
        <f t="shared" si="94"/>
        <v>3.4632034632034703</v>
      </c>
    </row>
    <row r="1021" spans="1:24" x14ac:dyDescent="0.65">
      <c r="A1021" s="33" t="s">
        <v>1224</v>
      </c>
      <c r="B1021" s="34">
        <v>0.46500000000000002</v>
      </c>
      <c r="C1021" s="7">
        <v>1.9E-2</v>
      </c>
      <c r="D1021" s="34">
        <v>5.9900000000000002E-2</v>
      </c>
      <c r="E1021" s="7">
        <v>2.3E-3</v>
      </c>
      <c r="F1021" s="34">
        <v>5.6399999999999999E-2</v>
      </c>
      <c r="G1021" s="7">
        <v>1.2999999999999999E-3</v>
      </c>
      <c r="H1021" s="35">
        <v>387</v>
      </c>
      <c r="I1021" s="7">
        <v>13</v>
      </c>
      <c r="J1021" s="35">
        <v>375</v>
      </c>
      <c r="K1021" s="7">
        <v>14</v>
      </c>
      <c r="L1021" s="35">
        <v>458</v>
      </c>
      <c r="M1021" s="7">
        <v>50</v>
      </c>
      <c r="N1021" s="4" t="str">
        <f t="shared" si="90"/>
        <v>NA</v>
      </c>
      <c r="O1021" s="4">
        <f t="shared" si="91"/>
        <v>3.1007751937984551</v>
      </c>
      <c r="P1021" s="8">
        <f t="shared" si="92"/>
        <v>375</v>
      </c>
      <c r="Q1021" s="8">
        <f t="shared" si="93"/>
        <v>14</v>
      </c>
      <c r="R1021" s="36">
        <v>367</v>
      </c>
      <c r="S1021" s="7">
        <v>13</v>
      </c>
      <c r="T1021" s="36">
        <v>373</v>
      </c>
      <c r="U1021" s="7">
        <v>14</v>
      </c>
      <c r="V1021" s="36">
        <v>338</v>
      </c>
      <c r="W1021" s="7">
        <v>20</v>
      </c>
      <c r="X1021" s="37">
        <f t="shared" si="94"/>
        <v>-10.355029585798817</v>
      </c>
    </row>
    <row r="1022" spans="1:24" x14ac:dyDescent="0.65">
      <c r="A1022" s="33" t="s">
        <v>1225</v>
      </c>
      <c r="B1022" s="34">
        <v>0.219</v>
      </c>
      <c r="C1022" s="7">
        <v>4.3999999999999997E-2</v>
      </c>
      <c r="D1022" s="34">
        <v>2.75E-2</v>
      </c>
      <c r="E1022" s="7">
        <v>2E-3</v>
      </c>
      <c r="F1022" s="34">
        <v>6.2E-2</v>
      </c>
      <c r="G1022" s="7">
        <v>1.2E-2</v>
      </c>
      <c r="H1022" s="35">
        <v>196</v>
      </c>
      <c r="I1022" s="7">
        <v>36</v>
      </c>
      <c r="J1022" s="35">
        <v>175</v>
      </c>
      <c r="K1022" s="7">
        <v>13</v>
      </c>
      <c r="L1022" s="35">
        <v>460</v>
      </c>
      <c r="M1022" s="7">
        <v>360</v>
      </c>
      <c r="N1022" s="4" t="str">
        <f t="shared" si="90"/>
        <v>NA</v>
      </c>
      <c r="O1022" s="4">
        <f t="shared" si="91"/>
        <v>10.714285714285708</v>
      </c>
      <c r="P1022" s="8">
        <f t="shared" si="92"/>
        <v>175</v>
      </c>
      <c r="Q1022" s="8">
        <f t="shared" si="93"/>
        <v>13</v>
      </c>
      <c r="R1022" s="36">
        <v>172</v>
      </c>
      <c r="S1022" s="7">
        <v>13</v>
      </c>
      <c r="T1022" s="36">
        <v>172</v>
      </c>
      <c r="U1022" s="7">
        <v>13</v>
      </c>
      <c r="V1022" s="36">
        <v>171</v>
      </c>
      <c r="W1022" s="7">
        <v>15</v>
      </c>
      <c r="X1022" s="37">
        <f t="shared" si="94"/>
        <v>-0.58479532163742931</v>
      </c>
    </row>
    <row r="1023" spans="1:24" x14ac:dyDescent="0.65">
      <c r="A1023" s="33" t="s">
        <v>1226</v>
      </c>
      <c r="B1023" s="34">
        <v>0.42599999999999999</v>
      </c>
      <c r="C1023" s="7">
        <v>0.03</v>
      </c>
      <c r="D1023" s="34">
        <v>5.0599999999999999E-2</v>
      </c>
      <c r="E1023" s="7">
        <v>2.3E-3</v>
      </c>
      <c r="F1023" s="34">
        <v>6.13E-2</v>
      </c>
      <c r="G1023" s="7">
        <v>3.5999999999999999E-3</v>
      </c>
      <c r="H1023" s="35">
        <v>357</v>
      </c>
      <c r="I1023" s="7">
        <v>22</v>
      </c>
      <c r="J1023" s="35">
        <v>318</v>
      </c>
      <c r="K1023" s="7">
        <v>14</v>
      </c>
      <c r="L1023" s="35">
        <v>600</v>
      </c>
      <c r="M1023" s="7">
        <v>130</v>
      </c>
      <c r="N1023" s="4" t="str">
        <f t="shared" si="90"/>
        <v>NA</v>
      </c>
      <c r="O1023" s="4">
        <f t="shared" si="91"/>
        <v>10.924369747899163</v>
      </c>
      <c r="P1023" s="8">
        <f t="shared" si="92"/>
        <v>318</v>
      </c>
      <c r="Q1023" s="8">
        <f t="shared" si="93"/>
        <v>14</v>
      </c>
      <c r="R1023" s="36">
        <v>313</v>
      </c>
      <c r="S1023" s="7">
        <v>14</v>
      </c>
      <c r="T1023" s="36">
        <v>315</v>
      </c>
      <c r="U1023" s="7">
        <v>14</v>
      </c>
      <c r="V1023" s="36">
        <v>310</v>
      </c>
      <c r="W1023" s="7">
        <v>15</v>
      </c>
      <c r="X1023" s="37">
        <f t="shared" si="94"/>
        <v>-1.6129032258064484</v>
      </c>
    </row>
    <row r="1024" spans="1:24" x14ac:dyDescent="0.65">
      <c r="A1024" s="33" t="s">
        <v>1227</v>
      </c>
      <c r="B1024" s="34">
        <v>0.51800000000000002</v>
      </c>
      <c r="C1024" s="7">
        <v>2.8000000000000001E-2</v>
      </c>
      <c r="D1024" s="34">
        <v>5.8999999999999997E-2</v>
      </c>
      <c r="E1024" s="7">
        <v>3.0999999999999999E-3</v>
      </c>
      <c r="F1024" s="34">
        <v>6.4000000000000001E-2</v>
      </c>
      <c r="G1024" s="7">
        <v>3.3999999999999998E-3</v>
      </c>
      <c r="H1024" s="35">
        <v>421</v>
      </c>
      <c r="I1024" s="7">
        <v>19</v>
      </c>
      <c r="J1024" s="35">
        <v>369</v>
      </c>
      <c r="K1024" s="7">
        <v>19</v>
      </c>
      <c r="L1024" s="35">
        <v>700</v>
      </c>
      <c r="M1024" s="7">
        <v>110</v>
      </c>
      <c r="N1024" s="4" t="str">
        <f t="shared" si="90"/>
        <v>NA</v>
      </c>
      <c r="O1024" s="4">
        <f t="shared" si="91"/>
        <v>12.351543942992876</v>
      </c>
      <c r="P1024" s="8">
        <f t="shared" si="92"/>
        <v>369</v>
      </c>
      <c r="Q1024" s="8">
        <f t="shared" si="93"/>
        <v>19</v>
      </c>
      <c r="R1024" s="36">
        <v>360</v>
      </c>
      <c r="S1024" s="7">
        <v>17</v>
      </c>
      <c r="T1024" s="36">
        <v>365</v>
      </c>
      <c r="U1024" s="7">
        <v>19</v>
      </c>
      <c r="V1024" s="36">
        <v>331</v>
      </c>
      <c r="W1024" s="7">
        <v>25</v>
      </c>
      <c r="X1024" s="37">
        <f t="shared" si="94"/>
        <v>-10.271903323262833</v>
      </c>
    </row>
    <row r="1025" spans="1:24" x14ac:dyDescent="0.65">
      <c r="A1025" s="33" t="s">
        <v>1228</v>
      </c>
      <c r="B1025" s="34">
        <v>0.65700000000000003</v>
      </c>
      <c r="C1025" s="7">
        <v>4.3999999999999997E-2</v>
      </c>
      <c r="D1025" s="34">
        <v>7.6300000000000007E-2</v>
      </c>
      <c r="E1025" s="7">
        <v>2.5000000000000001E-3</v>
      </c>
      <c r="F1025" s="34">
        <v>6.5199999999999994E-2</v>
      </c>
      <c r="G1025" s="7">
        <v>3.2000000000000002E-3</v>
      </c>
      <c r="H1025" s="35">
        <v>521</v>
      </c>
      <c r="I1025" s="7">
        <v>26</v>
      </c>
      <c r="J1025" s="35">
        <v>474</v>
      </c>
      <c r="K1025" s="7">
        <v>15</v>
      </c>
      <c r="L1025" s="35">
        <v>748</v>
      </c>
      <c r="M1025" s="7">
        <v>93</v>
      </c>
      <c r="N1025" s="4" t="str">
        <f t="shared" si="90"/>
        <v>NA</v>
      </c>
      <c r="O1025" s="4">
        <f t="shared" si="91"/>
        <v>9.0211132437620023</v>
      </c>
      <c r="P1025" s="8">
        <f t="shared" si="92"/>
        <v>474</v>
      </c>
      <c r="Q1025" s="8">
        <f t="shared" si="93"/>
        <v>15</v>
      </c>
      <c r="R1025" s="36">
        <v>466</v>
      </c>
      <c r="S1025" s="7">
        <v>15</v>
      </c>
      <c r="T1025" s="36">
        <v>468</v>
      </c>
      <c r="U1025" s="7">
        <v>16</v>
      </c>
      <c r="V1025" s="36">
        <v>441</v>
      </c>
      <c r="W1025" s="7">
        <v>26</v>
      </c>
      <c r="X1025" s="37">
        <f t="shared" si="94"/>
        <v>-6.1224489795918373</v>
      </c>
    </row>
    <row r="1026" spans="1:24" x14ac:dyDescent="0.65">
      <c r="A1026" s="33" t="s">
        <v>1229</v>
      </c>
      <c r="B1026" s="34">
        <v>0.86899999999999999</v>
      </c>
      <c r="C1026" s="7">
        <v>2.7E-2</v>
      </c>
      <c r="D1026" s="34">
        <v>0.1056</v>
      </c>
      <c r="E1026" s="7">
        <v>2.3E-3</v>
      </c>
      <c r="F1026" s="34">
        <v>6.0299999999999999E-2</v>
      </c>
      <c r="G1026" s="7">
        <v>1.8E-3</v>
      </c>
      <c r="H1026" s="35">
        <v>634</v>
      </c>
      <c r="I1026" s="7">
        <v>15</v>
      </c>
      <c r="J1026" s="35">
        <v>647</v>
      </c>
      <c r="K1026" s="7">
        <v>13</v>
      </c>
      <c r="L1026" s="35">
        <v>600</v>
      </c>
      <c r="M1026" s="7">
        <v>64</v>
      </c>
      <c r="N1026" s="4">
        <f t="shared" si="90"/>
        <v>-7.8333333333333286</v>
      </c>
      <c r="O1026" s="4">
        <f t="shared" si="91"/>
        <v>-2.0504731861198735</v>
      </c>
      <c r="P1026" s="8" t="str">
        <f t="shared" si="92"/>
        <v>discordant</v>
      </c>
      <c r="Q1026" s="8" t="str">
        <f t="shared" si="93"/>
        <v>discordant</v>
      </c>
      <c r="R1026" s="36">
        <v>620</v>
      </c>
      <c r="S1026" s="7">
        <v>13</v>
      </c>
      <c r="T1026" s="36">
        <v>645</v>
      </c>
      <c r="U1026" s="7">
        <v>14</v>
      </c>
      <c r="V1026" s="36">
        <v>527</v>
      </c>
      <c r="W1026" s="7">
        <v>44</v>
      </c>
      <c r="X1026" s="37">
        <f t="shared" si="94"/>
        <v>-22.39089184060721</v>
      </c>
    </row>
    <row r="1027" spans="1:24" x14ac:dyDescent="0.65">
      <c r="A1027" s="33" t="s">
        <v>1230</v>
      </c>
      <c r="B1027" s="34">
        <v>2.1150000000000002</v>
      </c>
      <c r="C1027" s="7">
        <v>7.4999999999999997E-2</v>
      </c>
      <c r="D1027" s="34">
        <v>0.13819999999999999</v>
      </c>
      <c r="E1027" s="7">
        <v>3.8E-3</v>
      </c>
      <c r="F1027" s="34">
        <v>0.1111</v>
      </c>
      <c r="G1027" s="7">
        <v>2.7000000000000001E-3</v>
      </c>
      <c r="H1027" s="35">
        <v>1150</v>
      </c>
      <c r="I1027" s="7">
        <v>25</v>
      </c>
      <c r="J1027" s="35">
        <v>834</v>
      </c>
      <c r="K1027" s="7">
        <v>21</v>
      </c>
      <c r="L1027" s="35">
        <v>1809</v>
      </c>
      <c r="M1027" s="7">
        <v>45</v>
      </c>
      <c r="N1027" s="4">
        <f t="shared" si="90"/>
        <v>53.897180762852408</v>
      </c>
      <c r="O1027" s="4">
        <f t="shared" si="91"/>
        <v>27.478260869565219</v>
      </c>
      <c r="P1027" s="8" t="str">
        <f t="shared" si="92"/>
        <v>discordant</v>
      </c>
      <c r="Q1027" s="8" t="str">
        <f t="shared" si="93"/>
        <v>discordant</v>
      </c>
      <c r="R1027" s="36">
        <v>803</v>
      </c>
      <c r="S1027" s="7">
        <v>21</v>
      </c>
      <c r="T1027" s="36">
        <v>791</v>
      </c>
      <c r="U1027" s="7">
        <v>21</v>
      </c>
      <c r="V1027" s="36">
        <v>834</v>
      </c>
      <c r="W1027" s="7">
        <v>21</v>
      </c>
      <c r="X1027" s="37">
        <f t="shared" si="94"/>
        <v>5.1558752997601971</v>
      </c>
    </row>
    <row r="1028" spans="1:24" x14ac:dyDescent="0.65">
      <c r="A1028" s="33" t="s">
        <v>1231</v>
      </c>
      <c r="B1028" s="34">
        <v>0.218</v>
      </c>
      <c r="C1028" s="7">
        <v>1.6E-2</v>
      </c>
      <c r="D1028" s="34">
        <v>2.46E-2</v>
      </c>
      <c r="E1028" s="7">
        <v>1.8E-3</v>
      </c>
      <c r="F1028" s="34">
        <v>6.4600000000000005E-2</v>
      </c>
      <c r="G1028" s="7">
        <v>2.2000000000000001E-3</v>
      </c>
      <c r="H1028" s="35">
        <v>199</v>
      </c>
      <c r="I1028" s="7">
        <v>14</v>
      </c>
      <c r="J1028" s="35">
        <v>156</v>
      </c>
      <c r="K1028" s="7">
        <v>12</v>
      </c>
      <c r="L1028" s="35">
        <v>749</v>
      </c>
      <c r="M1028" s="7">
        <v>73</v>
      </c>
      <c r="N1028" s="4" t="str">
        <f t="shared" si="90"/>
        <v>NA</v>
      </c>
      <c r="O1028" s="4">
        <f t="shared" si="91"/>
        <v>21.608040201005025</v>
      </c>
      <c r="P1028" s="8">
        <f t="shared" si="92"/>
        <v>156</v>
      </c>
      <c r="Q1028" s="8">
        <f t="shared" si="93"/>
        <v>12</v>
      </c>
      <c r="R1028" s="36">
        <v>154</v>
      </c>
      <c r="S1028" s="7">
        <v>11</v>
      </c>
      <c r="T1028" s="36">
        <v>153</v>
      </c>
      <c r="U1028" s="7">
        <v>11</v>
      </c>
      <c r="V1028" s="36">
        <v>156</v>
      </c>
      <c r="W1028" s="7">
        <v>12</v>
      </c>
      <c r="X1028" s="37">
        <f t="shared" si="94"/>
        <v>1.9230769230769198</v>
      </c>
    </row>
    <row r="1029" spans="1:24" x14ac:dyDescent="0.65">
      <c r="A1029" s="33" t="s">
        <v>1232</v>
      </c>
      <c r="B1029" s="34">
        <v>0.91100000000000003</v>
      </c>
      <c r="C1029" s="7">
        <v>2.1999999999999999E-2</v>
      </c>
      <c r="D1029" s="34">
        <v>0.109</v>
      </c>
      <c r="E1029" s="7">
        <v>2.2000000000000001E-3</v>
      </c>
      <c r="F1029" s="34">
        <v>6.08E-2</v>
      </c>
      <c r="G1029" s="7">
        <v>1.5E-3</v>
      </c>
      <c r="H1029" s="35">
        <v>656</v>
      </c>
      <c r="I1029" s="7">
        <v>12</v>
      </c>
      <c r="J1029" s="35">
        <v>667</v>
      </c>
      <c r="K1029" s="7">
        <v>13</v>
      </c>
      <c r="L1029" s="35">
        <v>631</v>
      </c>
      <c r="M1029" s="7">
        <v>52</v>
      </c>
      <c r="N1029" s="4">
        <f t="shared" si="90"/>
        <v>-5.7052297939778072</v>
      </c>
      <c r="O1029" s="4">
        <f t="shared" si="91"/>
        <v>-1.6768292682926784</v>
      </c>
      <c r="P1029" s="8" t="str">
        <f t="shared" si="92"/>
        <v>discordant</v>
      </c>
      <c r="Q1029" s="8" t="str">
        <f t="shared" si="93"/>
        <v>discordant</v>
      </c>
      <c r="R1029" s="36">
        <v>640</v>
      </c>
      <c r="S1029" s="7">
        <v>13</v>
      </c>
      <c r="T1029" s="36">
        <v>666</v>
      </c>
      <c r="U1029" s="7">
        <v>13</v>
      </c>
      <c r="V1029" s="36">
        <v>561</v>
      </c>
      <c r="W1029" s="7">
        <v>33</v>
      </c>
      <c r="X1029" s="37">
        <f t="shared" si="94"/>
        <v>-18.716577540106954</v>
      </c>
    </row>
    <row r="1030" spans="1:24" x14ac:dyDescent="0.65">
      <c r="A1030" s="33" t="s">
        <v>1233</v>
      </c>
      <c r="B1030" s="34">
        <v>0.64500000000000002</v>
      </c>
      <c r="C1030" s="7">
        <v>5.6000000000000001E-2</v>
      </c>
      <c r="D1030" s="34">
        <v>4.2200000000000001E-2</v>
      </c>
      <c r="E1030" s="7">
        <v>3.0000000000000001E-3</v>
      </c>
      <c r="F1030" s="34">
        <v>0.1124</v>
      </c>
      <c r="G1030" s="7">
        <v>3.3E-3</v>
      </c>
      <c r="H1030" s="35">
        <v>498</v>
      </c>
      <c r="I1030" s="7">
        <v>34</v>
      </c>
      <c r="J1030" s="35">
        <v>266</v>
      </c>
      <c r="K1030" s="7">
        <v>19</v>
      </c>
      <c r="L1030" s="35">
        <v>1841</v>
      </c>
      <c r="M1030" s="7">
        <v>62</v>
      </c>
      <c r="N1030" s="4" t="str">
        <f t="shared" si="90"/>
        <v>NA</v>
      </c>
      <c r="O1030" s="4">
        <f t="shared" si="91"/>
        <v>46.586345381526101</v>
      </c>
      <c r="P1030" s="8">
        <f t="shared" si="92"/>
        <v>266</v>
      </c>
      <c r="Q1030" s="8">
        <f t="shared" si="93"/>
        <v>19</v>
      </c>
      <c r="R1030" s="36">
        <v>248</v>
      </c>
      <c r="S1030" s="7">
        <v>17</v>
      </c>
      <c r="T1030" s="36">
        <v>246</v>
      </c>
      <c r="U1030" s="7">
        <v>17</v>
      </c>
      <c r="V1030" s="36">
        <v>266</v>
      </c>
      <c r="W1030" s="7">
        <v>19</v>
      </c>
      <c r="X1030" s="37">
        <f t="shared" si="94"/>
        <v>7.5187969924811995</v>
      </c>
    </row>
    <row r="1031" spans="1:24" x14ac:dyDescent="0.65">
      <c r="A1031" s="33" t="s">
        <v>1234</v>
      </c>
      <c r="B1031" s="34">
        <v>0.67</v>
      </c>
      <c r="C1031" s="7">
        <v>0.03</v>
      </c>
      <c r="D1031" s="34">
        <v>7.7899999999999997E-2</v>
      </c>
      <c r="E1031" s="7">
        <v>2.8E-3</v>
      </c>
      <c r="F1031" s="34">
        <v>6.3E-2</v>
      </c>
      <c r="G1031" s="7">
        <v>1.8E-3</v>
      </c>
      <c r="H1031" s="35">
        <v>522</v>
      </c>
      <c r="I1031" s="7">
        <v>19</v>
      </c>
      <c r="J1031" s="35">
        <v>483</v>
      </c>
      <c r="K1031" s="7">
        <v>17</v>
      </c>
      <c r="L1031" s="35">
        <v>694</v>
      </c>
      <c r="M1031" s="7">
        <v>62</v>
      </c>
      <c r="N1031" s="4" t="str">
        <f t="shared" si="90"/>
        <v>NA</v>
      </c>
      <c r="O1031" s="4">
        <f t="shared" si="91"/>
        <v>7.4712643678160902</v>
      </c>
      <c r="P1031" s="8">
        <f t="shared" si="92"/>
        <v>483</v>
      </c>
      <c r="Q1031" s="8">
        <f t="shared" si="93"/>
        <v>17</v>
      </c>
      <c r="R1031" s="36">
        <v>475</v>
      </c>
      <c r="S1031" s="7">
        <v>16</v>
      </c>
      <c r="T1031" s="36">
        <v>479</v>
      </c>
      <c r="U1031" s="7">
        <v>17</v>
      </c>
      <c r="V1031" s="36">
        <v>461</v>
      </c>
      <c r="W1031" s="7">
        <v>19</v>
      </c>
      <c r="X1031" s="37">
        <f t="shared" si="94"/>
        <v>-3.9045553145336243</v>
      </c>
    </row>
    <row r="1032" spans="1:24" x14ac:dyDescent="0.65">
      <c r="A1032" s="33" t="s">
        <v>1235</v>
      </c>
      <c r="B1032" s="34">
        <v>0.88600000000000001</v>
      </c>
      <c r="C1032" s="7">
        <v>4.2999999999999997E-2</v>
      </c>
      <c r="D1032" s="34">
        <v>0.1056</v>
      </c>
      <c r="E1032" s="7">
        <v>2.2000000000000001E-3</v>
      </c>
      <c r="F1032" s="34">
        <v>6.0400000000000002E-2</v>
      </c>
      <c r="G1032" s="7">
        <v>2.8E-3</v>
      </c>
      <c r="H1032" s="35">
        <v>641</v>
      </c>
      <c r="I1032" s="7">
        <v>23</v>
      </c>
      <c r="J1032" s="35">
        <v>647</v>
      </c>
      <c r="K1032" s="7">
        <v>13</v>
      </c>
      <c r="L1032" s="35">
        <v>600</v>
      </c>
      <c r="M1032" s="7">
        <v>110</v>
      </c>
      <c r="N1032" s="4">
        <f t="shared" si="90"/>
        <v>-7.8333333333333286</v>
      </c>
      <c r="O1032" s="4">
        <f t="shared" si="91"/>
        <v>-0.93603744149766044</v>
      </c>
      <c r="P1032" s="8" t="str">
        <f t="shared" si="92"/>
        <v>discordant</v>
      </c>
      <c r="Q1032" s="8" t="str">
        <f t="shared" si="93"/>
        <v>discordant</v>
      </c>
      <c r="R1032" s="36">
        <v>623</v>
      </c>
      <c r="S1032" s="7">
        <v>13</v>
      </c>
      <c r="T1032" s="36">
        <v>645</v>
      </c>
      <c r="U1032" s="7">
        <v>13</v>
      </c>
      <c r="V1032" s="36">
        <v>542</v>
      </c>
      <c r="W1032" s="7">
        <v>43</v>
      </c>
      <c r="X1032" s="37">
        <f t="shared" si="94"/>
        <v>-19.003690036900366</v>
      </c>
    </row>
    <row r="1033" spans="1:24" x14ac:dyDescent="0.65">
      <c r="A1033" s="33" t="s">
        <v>1236</v>
      </c>
      <c r="B1033" s="34">
        <v>1.556</v>
      </c>
      <c r="C1033" s="7">
        <v>4.8000000000000001E-2</v>
      </c>
      <c r="D1033" s="34">
        <v>0.15160000000000001</v>
      </c>
      <c r="E1033" s="7">
        <v>4.4000000000000003E-3</v>
      </c>
      <c r="F1033" s="34">
        <v>7.4999999999999997E-2</v>
      </c>
      <c r="G1033" s="7">
        <v>1.4E-3</v>
      </c>
      <c r="H1033" s="35">
        <v>955</v>
      </c>
      <c r="I1033" s="7">
        <v>21</v>
      </c>
      <c r="J1033" s="35">
        <v>910</v>
      </c>
      <c r="K1033" s="7">
        <v>25</v>
      </c>
      <c r="L1033" s="35">
        <v>1063</v>
      </c>
      <c r="M1033" s="7">
        <v>38</v>
      </c>
      <c r="N1033" s="4">
        <f t="shared" si="90"/>
        <v>14.393226716839138</v>
      </c>
      <c r="O1033" s="4">
        <f t="shared" si="91"/>
        <v>4.712041884816756</v>
      </c>
      <c r="P1033" s="8">
        <f t="shared" si="92"/>
        <v>910</v>
      </c>
      <c r="Q1033" s="8">
        <f t="shared" si="93"/>
        <v>25</v>
      </c>
      <c r="R1033" s="36">
        <v>896</v>
      </c>
      <c r="S1033" s="7">
        <v>22</v>
      </c>
      <c r="T1033" s="36">
        <v>904</v>
      </c>
      <c r="U1033" s="7">
        <v>25</v>
      </c>
      <c r="V1033" s="36">
        <v>891</v>
      </c>
      <c r="W1033" s="7">
        <v>22</v>
      </c>
      <c r="X1033" s="37">
        <f t="shared" si="94"/>
        <v>-1.4590347923681293</v>
      </c>
    </row>
    <row r="1034" spans="1:24" x14ac:dyDescent="0.65">
      <c r="A1034" s="33" t="s">
        <v>1237</v>
      </c>
      <c r="B1034" s="34">
        <v>0.71</v>
      </c>
      <c r="C1034" s="7">
        <v>4.2000000000000003E-2</v>
      </c>
      <c r="D1034" s="34">
        <v>7.6200000000000004E-2</v>
      </c>
      <c r="E1034" s="7">
        <v>2.3E-3</v>
      </c>
      <c r="F1034" s="34">
        <v>6.7299999999999999E-2</v>
      </c>
      <c r="G1034" s="7">
        <v>3.0000000000000001E-3</v>
      </c>
      <c r="H1034" s="35">
        <v>542</v>
      </c>
      <c r="I1034" s="7">
        <v>26</v>
      </c>
      <c r="J1034" s="35">
        <v>473</v>
      </c>
      <c r="K1034" s="7">
        <v>14</v>
      </c>
      <c r="L1034" s="35">
        <v>825</v>
      </c>
      <c r="M1034" s="7">
        <v>93</v>
      </c>
      <c r="N1034" s="4" t="str">
        <f t="shared" si="90"/>
        <v>NA</v>
      </c>
      <c r="O1034" s="4">
        <f t="shared" si="91"/>
        <v>12.730627306273064</v>
      </c>
      <c r="P1034" s="8">
        <f t="shared" si="92"/>
        <v>473</v>
      </c>
      <c r="Q1034" s="8">
        <f t="shared" si="93"/>
        <v>14</v>
      </c>
      <c r="R1034" s="36">
        <v>467</v>
      </c>
      <c r="S1034" s="7">
        <v>14</v>
      </c>
      <c r="T1034" s="36">
        <v>467</v>
      </c>
      <c r="U1034" s="7">
        <v>14</v>
      </c>
      <c r="V1034" s="36">
        <v>475</v>
      </c>
      <c r="W1034" s="7">
        <v>14</v>
      </c>
      <c r="X1034" s="37">
        <f t="shared" si="94"/>
        <v>1.6842105263157947</v>
      </c>
    </row>
    <row r="1035" spans="1:24" x14ac:dyDescent="0.65">
      <c r="A1035" s="33" t="s">
        <v>1238</v>
      </c>
      <c r="B1035" s="34">
        <v>0.34799999999999998</v>
      </c>
      <c r="C1035" s="7">
        <v>3.1E-2</v>
      </c>
      <c r="D1035" s="34">
        <v>4.2599999999999999E-2</v>
      </c>
      <c r="E1035" s="7">
        <v>2.3999999999999998E-3</v>
      </c>
      <c r="F1035" s="34">
        <v>5.7500000000000002E-2</v>
      </c>
      <c r="G1035" s="7">
        <v>3.0000000000000001E-3</v>
      </c>
      <c r="H1035" s="35">
        <v>300</v>
      </c>
      <c r="I1035" s="7">
        <v>23</v>
      </c>
      <c r="J1035" s="35">
        <v>269</v>
      </c>
      <c r="K1035" s="7">
        <v>15</v>
      </c>
      <c r="L1035" s="35">
        <v>513</v>
      </c>
      <c r="M1035" s="7">
        <v>97</v>
      </c>
      <c r="N1035" s="4" t="str">
        <f t="shared" si="90"/>
        <v>NA</v>
      </c>
      <c r="O1035" s="4">
        <f t="shared" si="91"/>
        <v>10.333333333333329</v>
      </c>
      <c r="P1035" s="8">
        <f t="shared" si="92"/>
        <v>269</v>
      </c>
      <c r="Q1035" s="8">
        <f t="shared" si="93"/>
        <v>15</v>
      </c>
      <c r="R1035" s="36">
        <v>265</v>
      </c>
      <c r="S1035" s="7">
        <v>15</v>
      </c>
      <c r="T1035" s="36">
        <v>266</v>
      </c>
      <c r="U1035" s="7">
        <v>15</v>
      </c>
      <c r="V1035" s="36">
        <v>255</v>
      </c>
      <c r="W1035" s="7">
        <v>19</v>
      </c>
      <c r="X1035" s="37">
        <f t="shared" si="94"/>
        <v>-4.3137254901960773</v>
      </c>
    </row>
    <row r="1036" spans="1:24" x14ac:dyDescent="0.65">
      <c r="A1036" s="33" t="s">
        <v>1239</v>
      </c>
      <c r="B1036" s="34">
        <v>0.878</v>
      </c>
      <c r="C1036" s="7">
        <v>3.7999999999999999E-2</v>
      </c>
      <c r="D1036" s="34">
        <v>9.7299999999999998E-2</v>
      </c>
      <c r="E1036" s="7">
        <v>3.3999999999999998E-3</v>
      </c>
      <c r="F1036" s="34">
        <v>6.4899999999999999E-2</v>
      </c>
      <c r="G1036" s="7">
        <v>2.0999999999999999E-3</v>
      </c>
      <c r="H1036" s="35">
        <v>639</v>
      </c>
      <c r="I1036" s="7">
        <v>21</v>
      </c>
      <c r="J1036" s="35">
        <v>598</v>
      </c>
      <c r="K1036" s="7">
        <v>20</v>
      </c>
      <c r="L1036" s="35">
        <v>783</v>
      </c>
      <c r="M1036" s="7">
        <v>80</v>
      </c>
      <c r="N1036" s="4">
        <f t="shared" si="90"/>
        <v>23.627075351213279</v>
      </c>
      <c r="O1036" s="4">
        <f t="shared" si="91"/>
        <v>6.4162754303599314</v>
      </c>
      <c r="P1036" s="8" t="str">
        <f t="shared" si="92"/>
        <v>discordant</v>
      </c>
      <c r="Q1036" s="8" t="str">
        <f t="shared" si="93"/>
        <v>discordant</v>
      </c>
      <c r="R1036" s="36">
        <v>589</v>
      </c>
      <c r="S1036" s="7">
        <v>20</v>
      </c>
      <c r="T1036" s="36">
        <v>594</v>
      </c>
      <c r="U1036" s="7">
        <v>21</v>
      </c>
      <c r="V1036" s="36">
        <v>580</v>
      </c>
      <c r="W1036" s="7">
        <v>18</v>
      </c>
      <c r="X1036" s="37">
        <f t="shared" si="94"/>
        <v>-2.4137931034482705</v>
      </c>
    </row>
    <row r="1037" spans="1:24" x14ac:dyDescent="0.65">
      <c r="A1037" s="33" t="s">
        <v>1240</v>
      </c>
      <c r="B1037" s="34">
        <v>0.96799999999999997</v>
      </c>
      <c r="C1037" s="7">
        <v>3.5999999999999997E-2</v>
      </c>
      <c r="D1037" s="34">
        <v>0.1051</v>
      </c>
      <c r="E1037" s="7">
        <v>3.7000000000000002E-3</v>
      </c>
      <c r="F1037" s="34">
        <v>6.6500000000000004E-2</v>
      </c>
      <c r="G1037" s="7">
        <v>1.9E-3</v>
      </c>
      <c r="H1037" s="35">
        <v>686</v>
      </c>
      <c r="I1037" s="7">
        <v>19</v>
      </c>
      <c r="J1037" s="35">
        <v>644</v>
      </c>
      <c r="K1037" s="7">
        <v>22</v>
      </c>
      <c r="L1037" s="35">
        <v>830</v>
      </c>
      <c r="M1037" s="7">
        <v>69</v>
      </c>
      <c r="N1037" s="4">
        <f t="shared" si="90"/>
        <v>22.409638554216869</v>
      </c>
      <c r="O1037" s="4">
        <f t="shared" si="91"/>
        <v>6.1224489795918373</v>
      </c>
      <c r="P1037" s="8" t="str">
        <f t="shared" si="92"/>
        <v>discordant</v>
      </c>
      <c r="Q1037" s="8" t="str">
        <f t="shared" si="93"/>
        <v>discordant</v>
      </c>
      <c r="R1037" s="36">
        <v>633</v>
      </c>
      <c r="S1037" s="7">
        <v>20</v>
      </c>
      <c r="T1037" s="36">
        <v>639</v>
      </c>
      <c r="U1037" s="7">
        <v>22</v>
      </c>
      <c r="V1037" s="36">
        <v>617</v>
      </c>
      <c r="W1037" s="7">
        <v>27</v>
      </c>
      <c r="X1037" s="37">
        <f t="shared" si="94"/>
        <v>-3.5656401944894611</v>
      </c>
    </row>
    <row r="1038" spans="1:24" x14ac:dyDescent="0.65">
      <c r="A1038" s="33" t="s">
        <v>1241</v>
      </c>
      <c r="B1038" s="34">
        <v>0.70499999999999996</v>
      </c>
      <c r="C1038" s="7">
        <v>2.7E-2</v>
      </c>
      <c r="D1038" s="34">
        <v>8.0199999999999994E-2</v>
      </c>
      <c r="E1038" s="7">
        <v>2.8E-3</v>
      </c>
      <c r="F1038" s="34">
        <v>6.3799999999999996E-2</v>
      </c>
      <c r="G1038" s="7">
        <v>1.8E-3</v>
      </c>
      <c r="H1038" s="35">
        <v>541</v>
      </c>
      <c r="I1038" s="7">
        <v>16</v>
      </c>
      <c r="J1038" s="35">
        <v>497</v>
      </c>
      <c r="K1038" s="7">
        <v>17</v>
      </c>
      <c r="L1038" s="35">
        <v>729</v>
      </c>
      <c r="M1038" s="7">
        <v>62</v>
      </c>
      <c r="N1038" s="4" t="str">
        <f t="shared" si="90"/>
        <v>NA</v>
      </c>
      <c r="O1038" s="4">
        <f t="shared" si="91"/>
        <v>8.133086876155275</v>
      </c>
      <c r="P1038" s="8">
        <f t="shared" si="92"/>
        <v>497</v>
      </c>
      <c r="Q1038" s="8">
        <f t="shared" si="93"/>
        <v>17</v>
      </c>
      <c r="R1038" s="36">
        <v>492</v>
      </c>
      <c r="S1038" s="7">
        <v>17</v>
      </c>
      <c r="T1038" s="36">
        <v>493</v>
      </c>
      <c r="U1038" s="7">
        <v>17</v>
      </c>
      <c r="V1038" s="36">
        <v>488</v>
      </c>
      <c r="W1038" s="7">
        <v>18</v>
      </c>
      <c r="X1038" s="37">
        <f t="shared" si="94"/>
        <v>-1.0245901639344197</v>
      </c>
    </row>
    <row r="1039" spans="1:24" x14ac:dyDescent="0.65">
      <c r="A1039" s="33" t="s">
        <v>1242</v>
      </c>
      <c r="B1039" s="34">
        <v>0.56799999999999995</v>
      </c>
      <c r="C1039" s="7">
        <v>0.03</v>
      </c>
      <c r="D1039" s="34">
        <v>6.9800000000000001E-2</v>
      </c>
      <c r="E1039" s="7">
        <v>1.6999999999999999E-3</v>
      </c>
      <c r="F1039" s="34">
        <v>5.8999999999999997E-2</v>
      </c>
      <c r="G1039" s="7">
        <v>2.5999999999999999E-3</v>
      </c>
      <c r="H1039" s="35">
        <v>455</v>
      </c>
      <c r="I1039" s="7">
        <v>20</v>
      </c>
      <c r="J1039" s="35">
        <v>435</v>
      </c>
      <c r="K1039" s="7">
        <v>10</v>
      </c>
      <c r="L1039" s="35">
        <v>554</v>
      </c>
      <c r="M1039" s="7">
        <v>91</v>
      </c>
      <c r="N1039" s="4" t="str">
        <f t="shared" si="90"/>
        <v>NA</v>
      </c>
      <c r="O1039" s="4">
        <f t="shared" si="91"/>
        <v>4.3956043956043942</v>
      </c>
      <c r="P1039" s="8">
        <f t="shared" si="92"/>
        <v>435</v>
      </c>
      <c r="Q1039" s="8">
        <f t="shared" si="93"/>
        <v>10</v>
      </c>
      <c r="R1039" s="36">
        <v>429</v>
      </c>
      <c r="S1039" s="7">
        <v>12</v>
      </c>
      <c r="T1039" s="36">
        <v>433</v>
      </c>
      <c r="U1039" s="7">
        <v>10</v>
      </c>
      <c r="V1039" s="36">
        <v>407</v>
      </c>
      <c r="W1039" s="7">
        <v>30</v>
      </c>
      <c r="X1039" s="37">
        <f t="shared" si="94"/>
        <v>-6.3882063882063846</v>
      </c>
    </row>
    <row r="1040" spans="1:24" x14ac:dyDescent="0.65">
      <c r="A1040" s="33" t="s">
        <v>1243</v>
      </c>
      <c r="B1040" s="34">
        <v>0.28999999999999998</v>
      </c>
      <c r="C1040" s="7">
        <v>3.4000000000000002E-2</v>
      </c>
      <c r="D1040" s="34">
        <v>3.2099999999999997E-2</v>
      </c>
      <c r="E1040" s="7">
        <v>3.5000000000000001E-3</v>
      </c>
      <c r="F1040" s="34">
        <v>6.8000000000000005E-2</v>
      </c>
      <c r="G1040" s="7">
        <v>5.0000000000000001E-3</v>
      </c>
      <c r="H1040" s="35">
        <v>260</v>
      </c>
      <c r="I1040" s="7">
        <v>28</v>
      </c>
      <c r="J1040" s="35">
        <v>203</v>
      </c>
      <c r="K1040" s="7">
        <v>22</v>
      </c>
      <c r="L1040" s="35">
        <v>830</v>
      </c>
      <c r="M1040" s="7">
        <v>170</v>
      </c>
      <c r="N1040" s="4" t="str">
        <f t="shared" si="90"/>
        <v>NA</v>
      </c>
      <c r="O1040" s="4">
        <f t="shared" si="91"/>
        <v>21.92307692307692</v>
      </c>
      <c r="P1040" s="8">
        <f t="shared" si="92"/>
        <v>203</v>
      </c>
      <c r="Q1040" s="8">
        <f t="shared" si="93"/>
        <v>22</v>
      </c>
      <c r="R1040" s="36">
        <v>199</v>
      </c>
      <c r="S1040" s="7">
        <v>22</v>
      </c>
      <c r="T1040" s="36">
        <v>199</v>
      </c>
      <c r="U1040" s="7">
        <v>22</v>
      </c>
      <c r="V1040" s="36">
        <v>198</v>
      </c>
      <c r="W1040" s="7">
        <v>21</v>
      </c>
      <c r="X1040" s="37">
        <f t="shared" si="94"/>
        <v>-0.50505050505050519</v>
      </c>
    </row>
    <row r="1042" spans="1:24" ht="14" thickBot="1" x14ac:dyDescent="0.8">
      <c r="A1042" s="160" t="s">
        <v>1244</v>
      </c>
      <c r="B1042" s="160"/>
    </row>
    <row r="1043" spans="1:24" x14ac:dyDescent="0.65">
      <c r="A1043" s="2"/>
      <c r="B1043" s="161" t="s">
        <v>30</v>
      </c>
      <c r="C1043" s="162"/>
      <c r="D1043" s="162"/>
      <c r="E1043" s="162"/>
      <c r="F1043" s="162"/>
      <c r="G1043" s="163"/>
      <c r="H1043" s="164" t="s">
        <v>31</v>
      </c>
      <c r="I1043" s="165"/>
      <c r="J1043" s="165"/>
      <c r="K1043" s="165"/>
      <c r="L1043" s="165"/>
      <c r="M1043" s="165"/>
      <c r="N1043" s="165"/>
      <c r="O1043" s="165"/>
      <c r="P1043" s="165"/>
      <c r="Q1043" s="166"/>
      <c r="R1043" s="167" t="s">
        <v>32</v>
      </c>
      <c r="S1043" s="168"/>
      <c r="T1043" s="168"/>
      <c r="U1043" s="168"/>
      <c r="V1043" s="168"/>
      <c r="W1043" s="168"/>
      <c r="X1043" s="169"/>
    </row>
    <row r="1044" spans="1:24" ht="27.25" thickBot="1" x14ac:dyDescent="0.8">
      <c r="A1044" s="3" t="s">
        <v>33</v>
      </c>
      <c r="B1044" s="19" t="s">
        <v>3</v>
      </c>
      <c r="C1044" s="6" t="s">
        <v>0</v>
      </c>
      <c r="D1044" s="20" t="s">
        <v>2</v>
      </c>
      <c r="E1044" s="6" t="s">
        <v>0</v>
      </c>
      <c r="F1044" s="20" t="s">
        <v>4</v>
      </c>
      <c r="G1044" s="5" t="s">
        <v>0</v>
      </c>
      <c r="H1044" s="21" t="s">
        <v>34</v>
      </c>
      <c r="I1044" s="22" t="s">
        <v>0</v>
      </c>
      <c r="J1044" s="23" t="s">
        <v>35</v>
      </c>
      <c r="K1044" s="22" t="s">
        <v>0</v>
      </c>
      <c r="L1044" s="23" t="s">
        <v>36</v>
      </c>
      <c r="M1044" s="22" t="s">
        <v>0</v>
      </c>
      <c r="N1044" s="24" t="s">
        <v>37</v>
      </c>
      <c r="O1044" s="25" t="s">
        <v>38</v>
      </c>
      <c r="P1044" s="26" t="s">
        <v>1</v>
      </c>
      <c r="Q1044" s="27" t="s">
        <v>0</v>
      </c>
      <c r="R1044" s="28" t="s">
        <v>34</v>
      </c>
      <c r="S1044" s="29" t="s">
        <v>0</v>
      </c>
      <c r="T1044" s="30" t="s">
        <v>35</v>
      </c>
      <c r="U1044" s="6" t="s">
        <v>0</v>
      </c>
      <c r="V1044" s="31" t="s">
        <v>36</v>
      </c>
      <c r="W1044" s="29" t="s">
        <v>0</v>
      </c>
      <c r="X1044" s="32" t="s">
        <v>37</v>
      </c>
    </row>
    <row r="1045" spans="1:24" x14ac:dyDescent="0.65">
      <c r="A1045" s="33" t="s">
        <v>1245</v>
      </c>
      <c r="B1045" s="34">
        <v>0.16600000000000001</v>
      </c>
      <c r="C1045" s="7">
        <v>3.6999999999999998E-2</v>
      </c>
      <c r="D1045" s="34">
        <v>8.1799999999999998E-3</v>
      </c>
      <c r="E1045" s="7">
        <v>5.4000000000000001E-4</v>
      </c>
      <c r="F1045" s="34">
        <v>0.14099999999999999</v>
      </c>
      <c r="G1045" s="7">
        <v>2.3E-2</v>
      </c>
      <c r="H1045" s="35">
        <v>153</v>
      </c>
      <c r="I1045" s="7">
        <v>30</v>
      </c>
      <c r="J1045" s="35">
        <v>52.5</v>
      </c>
      <c r="K1045" s="7">
        <v>3.4</v>
      </c>
      <c r="L1045" s="35">
        <v>2130</v>
      </c>
      <c r="M1045" s="7">
        <v>200</v>
      </c>
      <c r="N1045" s="7" t="str">
        <f t="shared" ref="N1045:N1088" si="95">IF(J1045&gt;500,100 - (100 *J1045/L1045),"NA")</f>
        <v>NA</v>
      </c>
      <c r="O1045" s="4">
        <f t="shared" ref="O1045:O1088" si="96">100-(100*J1045/H1045)</f>
        <v>65.686274509803923</v>
      </c>
      <c r="P1045" s="8">
        <f t="shared" ref="P1045:P1088" si="97">IF(N1045="NA",J1045,IF(N1045&lt;20,IF(N1045&gt;-5,IF(J1045&gt;1200,L1045,J1045),"discordant"),"discordant"))</f>
        <v>52.5</v>
      </c>
      <c r="Q1045" s="8">
        <f t="shared" ref="Q1045:Q1088" si="98">IF(N1045="NA",K1045,IF(N1045&lt;20,IF(N1045&gt;-5,IF(J1045&gt;1200,M1045,K1045),"discordant"),"discordant"))</f>
        <v>3.4</v>
      </c>
      <c r="R1045" s="36">
        <v>45.4</v>
      </c>
      <c r="S1045" s="7">
        <v>1.8</v>
      </c>
      <c r="T1045" s="36">
        <v>45.2</v>
      </c>
      <c r="U1045" s="7">
        <v>1.7</v>
      </c>
      <c r="V1045" s="36">
        <v>52.5</v>
      </c>
      <c r="W1045" s="7">
        <v>3.4</v>
      </c>
      <c r="X1045" s="37">
        <f t="shared" ref="X1045:X1088" si="99">100 - (100 *T1045/V1045)</f>
        <v>13.904761904761898</v>
      </c>
    </row>
    <row r="1046" spans="1:24" x14ac:dyDescent="0.65">
      <c r="A1046" s="33" t="s">
        <v>1246</v>
      </c>
      <c r="B1046" s="34">
        <v>0.27150000000000002</v>
      </c>
      <c r="C1046" s="7">
        <v>8.3999999999999995E-3</v>
      </c>
      <c r="D1046" s="34">
        <v>3.9660000000000001E-2</v>
      </c>
      <c r="E1046" s="7">
        <v>6.8999999999999997E-4</v>
      </c>
      <c r="F1046" s="34">
        <v>5.0099999999999999E-2</v>
      </c>
      <c r="G1046" s="7">
        <v>1.6000000000000001E-3</v>
      </c>
      <c r="H1046" s="35">
        <v>243.6</v>
      </c>
      <c r="I1046" s="7">
        <v>6.7</v>
      </c>
      <c r="J1046" s="35">
        <v>250.7</v>
      </c>
      <c r="K1046" s="7">
        <v>4.3</v>
      </c>
      <c r="L1046" s="35">
        <v>193</v>
      </c>
      <c r="M1046" s="7">
        <v>68</v>
      </c>
      <c r="N1046" s="7" t="str">
        <f t="shared" si="95"/>
        <v>NA</v>
      </c>
      <c r="O1046" s="4">
        <f t="shared" si="96"/>
        <v>-2.9146141215106809</v>
      </c>
      <c r="P1046" s="8">
        <f t="shared" si="97"/>
        <v>250.7</v>
      </c>
      <c r="Q1046" s="8">
        <f t="shared" si="98"/>
        <v>4.3</v>
      </c>
      <c r="R1046" s="36">
        <v>247.3</v>
      </c>
      <c r="S1046" s="7">
        <v>4.9000000000000004</v>
      </c>
      <c r="T1046" s="36">
        <v>250.9</v>
      </c>
      <c r="U1046" s="7">
        <v>4.5</v>
      </c>
      <c r="V1046" s="36">
        <v>216</v>
      </c>
      <c r="W1046" s="7">
        <v>21</v>
      </c>
      <c r="X1046" s="37">
        <f t="shared" si="99"/>
        <v>-16.157407407407405</v>
      </c>
    </row>
    <row r="1047" spans="1:24" x14ac:dyDescent="0.65">
      <c r="A1047" s="33" t="s">
        <v>1247</v>
      </c>
      <c r="B1047" s="34">
        <v>0.23599999999999999</v>
      </c>
      <c r="C1047" s="7">
        <v>2.5000000000000001E-2</v>
      </c>
      <c r="D1047" s="34">
        <v>3.2759999999999997E-2</v>
      </c>
      <c r="E1047" s="7">
        <v>8.0000000000000004E-4</v>
      </c>
      <c r="F1047" s="34">
        <v>5.28E-2</v>
      </c>
      <c r="G1047" s="7">
        <v>5.4999999999999997E-3</v>
      </c>
      <c r="H1047" s="35">
        <v>213</v>
      </c>
      <c r="I1047" s="7">
        <v>20</v>
      </c>
      <c r="J1047" s="35">
        <v>207.8</v>
      </c>
      <c r="K1047" s="7">
        <v>5</v>
      </c>
      <c r="L1047" s="35">
        <v>290</v>
      </c>
      <c r="M1047" s="7">
        <v>200</v>
      </c>
      <c r="N1047" s="7" t="str">
        <f t="shared" si="95"/>
        <v>NA</v>
      </c>
      <c r="O1047" s="4">
        <f t="shared" si="96"/>
        <v>2.4413145539906083</v>
      </c>
      <c r="P1047" s="8">
        <f t="shared" si="97"/>
        <v>207.8</v>
      </c>
      <c r="Q1047" s="8">
        <f t="shared" si="98"/>
        <v>5</v>
      </c>
      <c r="R1047" s="36">
        <v>205.6</v>
      </c>
      <c r="S1047" s="7">
        <v>5.2</v>
      </c>
      <c r="T1047" s="36">
        <v>206.6</v>
      </c>
      <c r="U1047" s="7">
        <v>5.2</v>
      </c>
      <c r="V1047" s="36">
        <v>202.1</v>
      </c>
      <c r="W1047" s="7">
        <v>8.1999999999999993</v>
      </c>
      <c r="X1047" s="37">
        <f t="shared" si="99"/>
        <v>-2.2266204849084659</v>
      </c>
    </row>
    <row r="1048" spans="1:24" x14ac:dyDescent="0.65">
      <c r="A1048" s="33" t="s">
        <v>1248</v>
      </c>
      <c r="B1048" s="34">
        <v>0.36080000000000001</v>
      </c>
      <c r="C1048" s="7">
        <v>9.9000000000000008E-3</v>
      </c>
      <c r="D1048" s="34">
        <v>5.024E-2</v>
      </c>
      <c r="E1048" s="7">
        <v>7.9000000000000001E-4</v>
      </c>
      <c r="F1048" s="34">
        <v>5.2499999999999998E-2</v>
      </c>
      <c r="G1048" s="7">
        <v>1.4E-3</v>
      </c>
      <c r="H1048" s="35">
        <v>312.5</v>
      </c>
      <c r="I1048" s="7">
        <v>7.4</v>
      </c>
      <c r="J1048" s="35">
        <v>316</v>
      </c>
      <c r="K1048" s="7">
        <v>4.8</v>
      </c>
      <c r="L1048" s="35">
        <v>295</v>
      </c>
      <c r="M1048" s="7">
        <v>59</v>
      </c>
      <c r="N1048" s="7" t="str">
        <f t="shared" si="95"/>
        <v>NA</v>
      </c>
      <c r="O1048" s="4">
        <f t="shared" si="96"/>
        <v>-1.1200000000000045</v>
      </c>
      <c r="P1048" s="8">
        <f t="shared" si="97"/>
        <v>316</v>
      </c>
      <c r="Q1048" s="8">
        <f t="shared" si="98"/>
        <v>4.8</v>
      </c>
      <c r="R1048" s="36">
        <v>308.7</v>
      </c>
      <c r="S1048" s="7">
        <v>5.3</v>
      </c>
      <c r="T1048" s="36">
        <v>315.7</v>
      </c>
      <c r="U1048" s="7">
        <v>5</v>
      </c>
      <c r="V1048" s="36">
        <v>262</v>
      </c>
      <c r="W1048" s="7">
        <v>24</v>
      </c>
      <c r="X1048" s="37">
        <f t="shared" si="99"/>
        <v>-20.496183206106863</v>
      </c>
    </row>
    <row r="1049" spans="1:24" x14ac:dyDescent="0.65">
      <c r="A1049" s="33" t="s">
        <v>1249</v>
      </c>
      <c r="B1049" s="34">
        <v>0.128</v>
      </c>
      <c r="C1049" s="7">
        <v>5.0999999999999997E-2</v>
      </c>
      <c r="D1049" s="34">
        <v>7.9600000000000001E-3</v>
      </c>
      <c r="E1049" s="7">
        <v>5.2999999999999998E-4</v>
      </c>
      <c r="F1049" s="34">
        <v>0.10299999999999999</v>
      </c>
      <c r="G1049" s="7">
        <v>2.8000000000000001E-2</v>
      </c>
      <c r="H1049" s="35">
        <v>114</v>
      </c>
      <c r="I1049" s="7">
        <v>38</v>
      </c>
      <c r="J1049" s="35">
        <v>51.1</v>
      </c>
      <c r="K1049" s="7">
        <v>3.4</v>
      </c>
      <c r="L1049" s="35">
        <v>1180</v>
      </c>
      <c r="M1049" s="7">
        <v>330</v>
      </c>
      <c r="N1049" s="7" t="str">
        <f t="shared" si="95"/>
        <v>NA</v>
      </c>
      <c r="O1049" s="4">
        <f t="shared" si="96"/>
        <v>55.175438596491226</v>
      </c>
      <c r="P1049" s="8">
        <f t="shared" si="97"/>
        <v>51.1</v>
      </c>
      <c r="Q1049" s="8">
        <f t="shared" si="98"/>
        <v>3.4</v>
      </c>
      <c r="R1049" s="36">
        <v>46.9</v>
      </c>
      <c r="S1049" s="7">
        <v>1.6</v>
      </c>
      <c r="T1049" s="36">
        <v>46.2</v>
      </c>
      <c r="U1049" s="7">
        <v>1.3</v>
      </c>
      <c r="V1049" s="36">
        <v>50.5</v>
      </c>
      <c r="W1049" s="7">
        <v>3.2</v>
      </c>
      <c r="X1049" s="37">
        <f t="shared" si="99"/>
        <v>8.5148514851485118</v>
      </c>
    </row>
    <row r="1050" spans="1:24" x14ac:dyDescent="0.65">
      <c r="A1050" s="33" t="s">
        <v>1250</v>
      </c>
      <c r="B1050" s="34">
        <v>0.36799999999999999</v>
      </c>
      <c r="C1050" s="7">
        <v>1.4999999999999999E-2</v>
      </c>
      <c r="D1050" s="34">
        <v>5.1470000000000002E-2</v>
      </c>
      <c r="E1050" s="7">
        <v>8.4999999999999995E-4</v>
      </c>
      <c r="F1050" s="34">
        <v>5.21E-2</v>
      </c>
      <c r="G1050" s="7">
        <v>2.0999999999999999E-3</v>
      </c>
      <c r="H1050" s="35">
        <v>317</v>
      </c>
      <c r="I1050" s="7">
        <v>11</v>
      </c>
      <c r="J1050" s="35">
        <v>323.5</v>
      </c>
      <c r="K1050" s="7">
        <v>5.2</v>
      </c>
      <c r="L1050" s="35">
        <v>276</v>
      </c>
      <c r="M1050" s="7">
        <v>87</v>
      </c>
      <c r="N1050" s="7" t="str">
        <f t="shared" si="95"/>
        <v>NA</v>
      </c>
      <c r="O1050" s="4">
        <f t="shared" si="96"/>
        <v>-2.0504731861198735</v>
      </c>
      <c r="P1050" s="8">
        <f t="shared" si="97"/>
        <v>323.5</v>
      </c>
      <c r="Q1050" s="8">
        <f t="shared" si="98"/>
        <v>5.2</v>
      </c>
      <c r="R1050" s="36">
        <v>316.39999999999998</v>
      </c>
      <c r="S1050" s="7">
        <v>5.4</v>
      </c>
      <c r="T1050" s="36">
        <v>323.5</v>
      </c>
      <c r="U1050" s="7">
        <v>5.4</v>
      </c>
      <c r="V1050" s="36">
        <v>277</v>
      </c>
      <c r="W1050" s="7">
        <v>26</v>
      </c>
      <c r="X1050" s="37">
        <f t="shared" si="99"/>
        <v>-16.7870036101083</v>
      </c>
    </row>
    <row r="1051" spans="1:24" x14ac:dyDescent="0.65">
      <c r="A1051" s="33" t="s">
        <v>1251</v>
      </c>
      <c r="B1051" s="34">
        <v>0.2462</v>
      </c>
      <c r="C1051" s="7">
        <v>9.5999999999999992E-3</v>
      </c>
      <c r="D1051" s="34">
        <v>3.5009999999999999E-2</v>
      </c>
      <c r="E1051" s="7">
        <v>5.5000000000000003E-4</v>
      </c>
      <c r="F1051" s="34">
        <v>5.11E-2</v>
      </c>
      <c r="G1051" s="7">
        <v>1.8E-3</v>
      </c>
      <c r="H1051" s="35">
        <v>223.1</v>
      </c>
      <c r="I1051" s="7">
        <v>7.8</v>
      </c>
      <c r="J1051" s="35">
        <v>221.8</v>
      </c>
      <c r="K1051" s="7">
        <v>3.4</v>
      </c>
      <c r="L1051" s="35">
        <v>234</v>
      </c>
      <c r="M1051" s="7">
        <v>76</v>
      </c>
      <c r="N1051" s="7" t="str">
        <f t="shared" si="95"/>
        <v>NA</v>
      </c>
      <c r="O1051" s="4">
        <f t="shared" si="96"/>
        <v>0.58269834155086642</v>
      </c>
      <c r="P1051" s="8">
        <f t="shared" si="97"/>
        <v>221.8</v>
      </c>
      <c r="Q1051" s="8">
        <f t="shared" si="98"/>
        <v>3.4</v>
      </c>
      <c r="R1051" s="36">
        <v>220.2</v>
      </c>
      <c r="S1051" s="7">
        <v>4</v>
      </c>
      <c r="T1051" s="36">
        <v>221.6</v>
      </c>
      <c r="U1051" s="7">
        <v>3.5</v>
      </c>
      <c r="V1051" s="36">
        <v>200</v>
      </c>
      <c r="W1051" s="7">
        <v>14</v>
      </c>
      <c r="X1051" s="37">
        <f t="shared" si="99"/>
        <v>-10.799999999999997</v>
      </c>
    </row>
    <row r="1052" spans="1:24" x14ac:dyDescent="0.65">
      <c r="A1052" s="33" t="s">
        <v>1252</v>
      </c>
      <c r="B1052" s="34">
        <v>0.216</v>
      </c>
      <c r="C1052" s="7">
        <v>1.4999999999999999E-2</v>
      </c>
      <c r="D1052" s="34">
        <v>3.3000000000000002E-2</v>
      </c>
      <c r="E1052" s="7">
        <v>5.9000000000000003E-4</v>
      </c>
      <c r="F1052" s="34">
        <v>4.8000000000000001E-2</v>
      </c>
      <c r="G1052" s="7">
        <v>3.3999999999999998E-3</v>
      </c>
      <c r="H1052" s="35">
        <v>197</v>
      </c>
      <c r="I1052" s="7">
        <v>12</v>
      </c>
      <c r="J1052" s="35">
        <v>209.3</v>
      </c>
      <c r="K1052" s="7">
        <v>3.7</v>
      </c>
      <c r="L1052" s="35">
        <v>100</v>
      </c>
      <c r="M1052" s="7">
        <v>130</v>
      </c>
      <c r="N1052" s="7" t="str">
        <f t="shared" si="95"/>
        <v>NA</v>
      </c>
      <c r="O1052" s="4">
        <f t="shared" si="96"/>
        <v>-6.2436548223350314</v>
      </c>
      <c r="P1052" s="8">
        <f t="shared" si="97"/>
        <v>209.3</v>
      </c>
      <c r="Q1052" s="8">
        <f t="shared" si="98"/>
        <v>3.7</v>
      </c>
      <c r="R1052" s="36">
        <v>209.3</v>
      </c>
      <c r="S1052" s="7">
        <v>3.8</v>
      </c>
      <c r="T1052" s="36">
        <v>210.1</v>
      </c>
      <c r="U1052" s="7">
        <v>3.9</v>
      </c>
      <c r="V1052" s="36">
        <v>205.9</v>
      </c>
      <c r="W1052" s="7">
        <v>4.9000000000000004</v>
      </c>
      <c r="X1052" s="37">
        <f t="shared" si="99"/>
        <v>-2.0398251578436088</v>
      </c>
    </row>
    <row r="1053" spans="1:24" x14ac:dyDescent="0.65">
      <c r="A1053" s="33" t="s">
        <v>1253</v>
      </c>
      <c r="B1053" s="34">
        <v>0.36230000000000001</v>
      </c>
      <c r="C1053" s="7">
        <v>9.1000000000000004E-3</v>
      </c>
      <c r="D1053" s="34">
        <v>5.1459999999999999E-2</v>
      </c>
      <c r="E1053" s="7">
        <v>8.1999999999999998E-4</v>
      </c>
      <c r="F1053" s="34">
        <v>5.1400000000000001E-2</v>
      </c>
      <c r="G1053" s="7">
        <v>1.1000000000000001E-3</v>
      </c>
      <c r="H1053" s="35">
        <v>313.7</v>
      </c>
      <c r="I1053" s="7">
        <v>6.8</v>
      </c>
      <c r="J1053" s="35">
        <v>323.39999999999998</v>
      </c>
      <c r="K1053" s="7">
        <v>5</v>
      </c>
      <c r="L1053" s="35">
        <v>251</v>
      </c>
      <c r="M1053" s="7">
        <v>48</v>
      </c>
      <c r="N1053" s="7" t="str">
        <f t="shared" si="95"/>
        <v>NA</v>
      </c>
      <c r="O1053" s="4">
        <f t="shared" si="96"/>
        <v>-3.0921262352566004</v>
      </c>
      <c r="P1053" s="8">
        <f t="shared" si="97"/>
        <v>323.39999999999998</v>
      </c>
      <c r="Q1053" s="8">
        <f t="shared" si="98"/>
        <v>5</v>
      </c>
      <c r="R1053" s="36">
        <v>312.8</v>
      </c>
      <c r="S1053" s="7">
        <v>5</v>
      </c>
      <c r="T1053" s="36">
        <v>323.39999999999998</v>
      </c>
      <c r="U1053" s="7">
        <v>5.0999999999999996</v>
      </c>
      <c r="V1053" s="36">
        <v>239</v>
      </c>
      <c r="W1053" s="7">
        <v>25</v>
      </c>
      <c r="X1053" s="37">
        <f t="shared" si="99"/>
        <v>-35.313807531380746</v>
      </c>
    </row>
    <row r="1054" spans="1:24" x14ac:dyDescent="0.65">
      <c r="A1054" s="33" t="s">
        <v>1254</v>
      </c>
      <c r="B1054" s="34">
        <v>5.7500000000000002E-2</v>
      </c>
      <c r="C1054" s="7">
        <v>4.4999999999999997E-3</v>
      </c>
      <c r="D1054" s="34">
        <v>7.3400000000000002E-3</v>
      </c>
      <c r="E1054" s="7">
        <v>2.4000000000000001E-4</v>
      </c>
      <c r="F1054" s="34">
        <v>5.7000000000000002E-2</v>
      </c>
      <c r="G1054" s="7">
        <v>5.1999999999999998E-3</v>
      </c>
      <c r="H1054" s="35">
        <v>56.7</v>
      </c>
      <c r="I1054" s="7">
        <v>4.4000000000000004</v>
      </c>
      <c r="J1054" s="35">
        <v>47.1</v>
      </c>
      <c r="K1054" s="7">
        <v>1.5</v>
      </c>
      <c r="L1054" s="35">
        <v>420</v>
      </c>
      <c r="M1054" s="7">
        <v>180</v>
      </c>
      <c r="N1054" s="7" t="str">
        <f t="shared" si="95"/>
        <v>NA</v>
      </c>
      <c r="O1054" s="4">
        <f t="shared" si="96"/>
        <v>16.931216931216937</v>
      </c>
      <c r="P1054" s="8">
        <f t="shared" si="97"/>
        <v>47.1</v>
      </c>
      <c r="Q1054" s="8">
        <f t="shared" si="98"/>
        <v>1.5</v>
      </c>
      <c r="R1054" s="36">
        <v>46.5</v>
      </c>
      <c r="S1054" s="7">
        <v>1.7</v>
      </c>
      <c r="T1054" s="36">
        <v>46.5</v>
      </c>
      <c r="U1054" s="7">
        <v>1.7</v>
      </c>
      <c r="V1054" s="36">
        <v>47.1</v>
      </c>
      <c r="W1054" s="7">
        <v>1.5</v>
      </c>
      <c r="X1054" s="37">
        <f t="shared" si="99"/>
        <v>1.2738853503184799</v>
      </c>
    </row>
    <row r="1055" spans="1:24" x14ac:dyDescent="0.65">
      <c r="A1055" s="33" t="s">
        <v>1255</v>
      </c>
      <c r="B1055" s="34">
        <v>0.13500000000000001</v>
      </c>
      <c r="C1055" s="7">
        <v>7.1999999999999995E-2</v>
      </c>
      <c r="D1055" s="34">
        <v>7.7000000000000002E-3</v>
      </c>
      <c r="E1055" s="7">
        <v>2.9999999999999997E-4</v>
      </c>
      <c r="F1055" s="34">
        <v>0.104</v>
      </c>
      <c r="G1055" s="7">
        <v>3.5999999999999997E-2</v>
      </c>
      <c r="H1055" s="35">
        <v>116</v>
      </c>
      <c r="I1055" s="7">
        <v>51</v>
      </c>
      <c r="J1055" s="35">
        <v>49.5</v>
      </c>
      <c r="K1055" s="7">
        <v>1.9</v>
      </c>
      <c r="L1055" s="35">
        <v>1170</v>
      </c>
      <c r="M1055" s="7">
        <v>480</v>
      </c>
      <c r="N1055" s="7" t="str">
        <f t="shared" si="95"/>
        <v>NA</v>
      </c>
      <c r="O1055" s="4">
        <f t="shared" si="96"/>
        <v>57.327586206896555</v>
      </c>
      <c r="P1055" s="8">
        <f t="shared" si="97"/>
        <v>49.5</v>
      </c>
      <c r="Q1055" s="8">
        <f t="shared" si="98"/>
        <v>1.9</v>
      </c>
      <c r="R1055" s="36">
        <v>48.3</v>
      </c>
      <c r="S1055" s="7">
        <v>2.2000000000000002</v>
      </c>
      <c r="T1055" s="36">
        <v>47</v>
      </c>
      <c r="U1055" s="7">
        <v>2.2999999999999998</v>
      </c>
      <c r="V1055" s="36">
        <v>50</v>
      </c>
      <c r="W1055" s="7">
        <v>5.7</v>
      </c>
      <c r="X1055" s="37">
        <f t="shared" si="99"/>
        <v>6</v>
      </c>
    </row>
    <row r="1056" spans="1:24" x14ac:dyDescent="0.65">
      <c r="A1056" s="33" t="s">
        <v>1256</v>
      </c>
      <c r="B1056" s="34">
        <v>0.24399999999999999</v>
      </c>
      <c r="C1056" s="7">
        <v>3.4000000000000002E-2</v>
      </c>
      <c r="D1056" s="34">
        <v>3.4700000000000002E-2</v>
      </c>
      <c r="E1056" s="7">
        <v>1.1999999999999999E-3</v>
      </c>
      <c r="F1056" s="34">
        <v>5.0900000000000001E-2</v>
      </c>
      <c r="G1056" s="7">
        <v>6.6E-3</v>
      </c>
      <c r="H1056" s="35">
        <v>217</v>
      </c>
      <c r="I1056" s="7">
        <v>27</v>
      </c>
      <c r="J1056" s="35">
        <v>219.9</v>
      </c>
      <c r="K1056" s="7">
        <v>7.4</v>
      </c>
      <c r="L1056" s="35">
        <v>160</v>
      </c>
      <c r="M1056" s="7">
        <v>230</v>
      </c>
      <c r="N1056" s="7" t="str">
        <f t="shared" si="95"/>
        <v>NA</v>
      </c>
      <c r="O1056" s="4">
        <f t="shared" si="96"/>
        <v>-1.3364055299539217</v>
      </c>
      <c r="P1056" s="8">
        <f t="shared" si="97"/>
        <v>219.9</v>
      </c>
      <c r="Q1056" s="8">
        <f t="shared" si="98"/>
        <v>7.4</v>
      </c>
      <c r="R1056" s="36">
        <v>219.6</v>
      </c>
      <c r="S1056" s="7">
        <v>7.5</v>
      </c>
      <c r="T1056" s="36">
        <v>219.8</v>
      </c>
      <c r="U1056" s="7">
        <v>7.5</v>
      </c>
      <c r="V1056" s="36">
        <v>220.1</v>
      </c>
      <c r="W1056" s="7">
        <v>7.6</v>
      </c>
      <c r="X1056" s="37">
        <f t="shared" si="99"/>
        <v>0.13630168105406426</v>
      </c>
    </row>
    <row r="1057" spans="1:24" x14ac:dyDescent="0.65">
      <c r="A1057" s="33" t="s">
        <v>1257</v>
      </c>
      <c r="B1057" s="34">
        <v>0.874</v>
      </c>
      <c r="C1057" s="7">
        <v>3.1E-2</v>
      </c>
      <c r="D1057" s="34">
        <v>0.1013</v>
      </c>
      <c r="E1057" s="7">
        <v>2.5000000000000001E-3</v>
      </c>
      <c r="F1057" s="34">
        <v>6.2799999999999995E-2</v>
      </c>
      <c r="G1057" s="7">
        <v>1.1999999999999999E-3</v>
      </c>
      <c r="H1057" s="35">
        <v>636</v>
      </c>
      <c r="I1057" s="7">
        <v>17</v>
      </c>
      <c r="J1057" s="35">
        <v>622</v>
      </c>
      <c r="K1057" s="7">
        <v>15</v>
      </c>
      <c r="L1057" s="35">
        <v>695</v>
      </c>
      <c r="M1057" s="7">
        <v>43</v>
      </c>
      <c r="N1057" s="4">
        <f t="shared" si="95"/>
        <v>10.503597122302153</v>
      </c>
      <c r="O1057" s="4">
        <f t="shared" si="96"/>
        <v>2.2012578616352272</v>
      </c>
      <c r="P1057" s="8">
        <f t="shared" si="97"/>
        <v>622</v>
      </c>
      <c r="Q1057" s="8">
        <f t="shared" si="98"/>
        <v>15</v>
      </c>
      <c r="R1057" s="36">
        <v>613</v>
      </c>
      <c r="S1057" s="7">
        <v>16</v>
      </c>
      <c r="T1057" s="36">
        <v>620</v>
      </c>
      <c r="U1057" s="7">
        <v>15</v>
      </c>
      <c r="V1057" s="36">
        <v>598</v>
      </c>
      <c r="W1057" s="7">
        <v>22</v>
      </c>
      <c r="X1057" s="37">
        <f t="shared" si="99"/>
        <v>-3.6789297658862807</v>
      </c>
    </row>
    <row r="1058" spans="1:24" x14ac:dyDescent="0.65">
      <c r="A1058" s="33" t="s">
        <v>1258</v>
      </c>
      <c r="B1058" s="34">
        <v>8.9499999999999993</v>
      </c>
      <c r="C1058" s="7">
        <v>0.16</v>
      </c>
      <c r="D1058" s="34">
        <v>0.41789999999999999</v>
      </c>
      <c r="E1058" s="7">
        <v>7.6E-3</v>
      </c>
      <c r="F1058" s="34">
        <v>0.15609999999999999</v>
      </c>
      <c r="G1058" s="7">
        <v>2.8E-3</v>
      </c>
      <c r="H1058" s="35">
        <v>2331</v>
      </c>
      <c r="I1058" s="7">
        <v>17</v>
      </c>
      <c r="J1058" s="35">
        <v>2250</v>
      </c>
      <c r="K1058" s="7">
        <v>35</v>
      </c>
      <c r="L1058" s="35">
        <v>2410</v>
      </c>
      <c r="M1058" s="7">
        <v>31</v>
      </c>
      <c r="N1058" s="4">
        <f t="shared" si="95"/>
        <v>6.6390041493775982</v>
      </c>
      <c r="O1058" s="4">
        <f t="shared" si="96"/>
        <v>3.4749034749034706</v>
      </c>
      <c r="P1058" s="8">
        <f t="shared" si="97"/>
        <v>2410</v>
      </c>
      <c r="Q1058" s="8">
        <f t="shared" si="98"/>
        <v>31</v>
      </c>
      <c r="R1058" s="36">
        <v>2226</v>
      </c>
      <c r="S1058" s="7">
        <v>36</v>
      </c>
      <c r="T1058" s="36">
        <v>2218</v>
      </c>
      <c r="U1058" s="7">
        <v>42</v>
      </c>
      <c r="V1058" s="36">
        <v>2233</v>
      </c>
      <c r="W1058" s="7">
        <v>31</v>
      </c>
      <c r="X1058" s="37">
        <f t="shared" si="99"/>
        <v>0.67174205105239082</v>
      </c>
    </row>
    <row r="1059" spans="1:24" x14ac:dyDescent="0.65">
      <c r="A1059" s="33" t="s">
        <v>1259</v>
      </c>
      <c r="B1059" s="34">
        <v>0.23200000000000001</v>
      </c>
      <c r="C1059" s="7">
        <v>2.8000000000000001E-2</v>
      </c>
      <c r="D1059" s="34">
        <v>3.2500000000000001E-2</v>
      </c>
      <c r="E1059" s="7">
        <v>8.1999999999999998E-4</v>
      </c>
      <c r="F1059" s="34">
        <v>5.0999999999999997E-2</v>
      </c>
      <c r="G1059" s="7">
        <v>5.7999999999999996E-3</v>
      </c>
      <c r="H1059" s="35">
        <v>209</v>
      </c>
      <c r="I1059" s="7">
        <v>23</v>
      </c>
      <c r="J1059" s="35">
        <v>206.1</v>
      </c>
      <c r="K1059" s="7">
        <v>5.0999999999999996</v>
      </c>
      <c r="L1059" s="35">
        <v>210</v>
      </c>
      <c r="M1059" s="7">
        <v>210</v>
      </c>
      <c r="N1059" s="4" t="str">
        <f t="shared" si="95"/>
        <v>NA</v>
      </c>
      <c r="O1059" s="4">
        <f t="shared" si="96"/>
        <v>1.387559808612437</v>
      </c>
      <c r="P1059" s="8">
        <f t="shared" si="97"/>
        <v>206.1</v>
      </c>
      <c r="Q1059" s="8">
        <f t="shared" si="98"/>
        <v>5.0999999999999996</v>
      </c>
      <c r="R1059" s="36">
        <v>204.9</v>
      </c>
      <c r="S1059" s="7">
        <v>5.7</v>
      </c>
      <c r="T1059" s="36">
        <v>205.7</v>
      </c>
      <c r="U1059" s="7">
        <v>5.6</v>
      </c>
      <c r="V1059" s="36">
        <v>200.1</v>
      </c>
      <c r="W1059" s="7">
        <v>8.6</v>
      </c>
      <c r="X1059" s="37">
        <f t="shared" si="99"/>
        <v>-2.79860069965018</v>
      </c>
    </row>
    <row r="1060" spans="1:24" x14ac:dyDescent="0.65">
      <c r="A1060" s="33" t="s">
        <v>1260</v>
      </c>
      <c r="B1060" s="34">
        <v>1.5269999999999999</v>
      </c>
      <c r="C1060" s="7">
        <v>3.4000000000000002E-2</v>
      </c>
      <c r="D1060" s="34">
        <v>0.1585</v>
      </c>
      <c r="E1060" s="7">
        <v>2.5000000000000001E-3</v>
      </c>
      <c r="F1060" s="34">
        <v>7.0000000000000007E-2</v>
      </c>
      <c r="G1060" s="7">
        <v>1.1000000000000001E-3</v>
      </c>
      <c r="H1060" s="35">
        <v>940</v>
      </c>
      <c r="I1060" s="7">
        <v>14</v>
      </c>
      <c r="J1060" s="35">
        <v>948</v>
      </c>
      <c r="K1060" s="7">
        <v>14</v>
      </c>
      <c r="L1060" s="35">
        <v>923</v>
      </c>
      <c r="M1060" s="7">
        <v>32</v>
      </c>
      <c r="N1060" s="4">
        <f t="shared" si="95"/>
        <v>-2.7085590465872116</v>
      </c>
      <c r="O1060" s="4">
        <f t="shared" si="96"/>
        <v>-0.85106382978723616</v>
      </c>
      <c r="P1060" s="8">
        <f t="shared" si="97"/>
        <v>948</v>
      </c>
      <c r="Q1060" s="8">
        <f t="shared" si="98"/>
        <v>14</v>
      </c>
      <c r="R1060" s="36">
        <v>925</v>
      </c>
      <c r="S1060" s="7">
        <v>12</v>
      </c>
      <c r="T1060" s="36">
        <v>947</v>
      </c>
      <c r="U1060" s="7">
        <v>14</v>
      </c>
      <c r="V1060" s="36">
        <v>883</v>
      </c>
      <c r="W1060" s="7">
        <v>22</v>
      </c>
      <c r="X1060" s="37">
        <f t="shared" si="99"/>
        <v>-7.2480181200453018</v>
      </c>
    </row>
    <row r="1061" spans="1:24" x14ac:dyDescent="0.65">
      <c r="A1061" s="33" t="s">
        <v>1261</v>
      </c>
      <c r="B1061" s="34">
        <v>0.27500000000000002</v>
      </c>
      <c r="C1061" s="7">
        <v>1.2E-2</v>
      </c>
      <c r="D1061" s="34">
        <v>3.857E-2</v>
      </c>
      <c r="E1061" s="7">
        <v>5.6999999999999998E-4</v>
      </c>
      <c r="F1061" s="34">
        <v>5.1999999999999998E-2</v>
      </c>
      <c r="G1061" s="7">
        <v>2.2000000000000001E-3</v>
      </c>
      <c r="H1061" s="35">
        <v>246</v>
      </c>
      <c r="I1061" s="7">
        <v>9.4</v>
      </c>
      <c r="J1061" s="35">
        <v>244</v>
      </c>
      <c r="K1061" s="7">
        <v>3.6</v>
      </c>
      <c r="L1061" s="35">
        <v>267</v>
      </c>
      <c r="M1061" s="7">
        <v>90</v>
      </c>
      <c r="N1061" s="4" t="str">
        <f t="shared" si="95"/>
        <v>NA</v>
      </c>
      <c r="O1061" s="4">
        <f t="shared" si="96"/>
        <v>0.81300813008130035</v>
      </c>
      <c r="P1061" s="8">
        <f t="shared" si="97"/>
        <v>244</v>
      </c>
      <c r="Q1061" s="8">
        <f t="shared" si="98"/>
        <v>3.6</v>
      </c>
      <c r="R1061" s="36">
        <v>240.6</v>
      </c>
      <c r="S1061" s="7">
        <v>3.5</v>
      </c>
      <c r="T1061" s="36">
        <v>243.6</v>
      </c>
      <c r="U1061" s="7">
        <v>3.7</v>
      </c>
      <c r="V1061" s="36">
        <v>220</v>
      </c>
      <c r="W1061" s="7">
        <v>15</v>
      </c>
      <c r="X1061" s="37">
        <f t="shared" si="99"/>
        <v>-10.727272727272734</v>
      </c>
    </row>
    <row r="1062" spans="1:24" x14ac:dyDescent="0.65">
      <c r="A1062" s="33" t="s">
        <v>1262</v>
      </c>
      <c r="B1062" s="34">
        <v>0.19919999999999999</v>
      </c>
      <c r="C1062" s="7">
        <v>6.1000000000000004E-3</v>
      </c>
      <c r="D1062" s="34">
        <v>2.9090000000000001E-2</v>
      </c>
      <c r="E1062" s="7">
        <v>6.4000000000000005E-4</v>
      </c>
      <c r="F1062" s="34">
        <v>5.0299999999999997E-2</v>
      </c>
      <c r="G1062" s="7">
        <v>1.1999999999999999E-3</v>
      </c>
      <c r="H1062" s="35">
        <v>184.3</v>
      </c>
      <c r="I1062" s="7">
        <v>5.2</v>
      </c>
      <c r="J1062" s="35">
        <v>184.8</v>
      </c>
      <c r="K1062" s="7">
        <v>4</v>
      </c>
      <c r="L1062" s="35">
        <v>199</v>
      </c>
      <c r="M1062" s="7">
        <v>53</v>
      </c>
      <c r="N1062" s="4" t="str">
        <f t="shared" si="95"/>
        <v>NA</v>
      </c>
      <c r="O1062" s="4">
        <f t="shared" si="96"/>
        <v>-0.2712967986977759</v>
      </c>
      <c r="P1062" s="8">
        <f t="shared" si="97"/>
        <v>184.8</v>
      </c>
      <c r="Q1062" s="8">
        <f t="shared" si="98"/>
        <v>4</v>
      </c>
      <c r="R1062" s="36">
        <v>180.3</v>
      </c>
      <c r="S1062" s="7">
        <v>3.5</v>
      </c>
      <c r="T1062" s="36">
        <v>183.3</v>
      </c>
      <c r="U1062" s="7">
        <v>3.3</v>
      </c>
      <c r="V1062" s="36">
        <v>148</v>
      </c>
      <c r="W1062" s="7">
        <v>18</v>
      </c>
      <c r="X1062" s="37">
        <f t="shared" si="99"/>
        <v>-23.851351351351354</v>
      </c>
    </row>
    <row r="1063" spans="1:24" x14ac:dyDescent="0.65">
      <c r="A1063" s="33" t="s">
        <v>1263</v>
      </c>
      <c r="B1063" s="34">
        <v>4.4499999999999998E-2</v>
      </c>
      <c r="C1063" s="7">
        <v>2.5000000000000001E-3</v>
      </c>
      <c r="D1063" s="34">
        <v>7.2399999999999999E-3</v>
      </c>
      <c r="E1063" s="7">
        <v>1.7000000000000001E-4</v>
      </c>
      <c r="F1063" s="34">
        <v>4.5499999999999999E-2</v>
      </c>
      <c r="G1063" s="7">
        <v>2.7000000000000001E-3</v>
      </c>
      <c r="H1063" s="35">
        <v>44.2</v>
      </c>
      <c r="I1063" s="7">
        <v>2.5</v>
      </c>
      <c r="J1063" s="35">
        <v>46.5</v>
      </c>
      <c r="K1063" s="7">
        <v>1.1000000000000001</v>
      </c>
      <c r="L1063" s="35">
        <v>0</v>
      </c>
      <c r="M1063" s="7">
        <v>110</v>
      </c>
      <c r="N1063" s="4" t="str">
        <f t="shared" si="95"/>
        <v>NA</v>
      </c>
      <c r="O1063" s="4">
        <f t="shared" si="96"/>
        <v>-5.2036199095022511</v>
      </c>
      <c r="P1063" s="8">
        <f t="shared" si="97"/>
        <v>46.5</v>
      </c>
      <c r="Q1063" s="8">
        <f t="shared" si="98"/>
        <v>1.1000000000000001</v>
      </c>
      <c r="R1063" s="36">
        <v>46.6</v>
      </c>
      <c r="S1063" s="7">
        <v>1.1000000000000001</v>
      </c>
      <c r="T1063" s="36">
        <v>46.6</v>
      </c>
      <c r="U1063" s="7">
        <v>1.1000000000000001</v>
      </c>
      <c r="V1063" s="36">
        <v>46.4</v>
      </c>
      <c r="W1063" s="7">
        <v>1.1000000000000001</v>
      </c>
      <c r="X1063" s="37">
        <f t="shared" si="99"/>
        <v>-0.43103448275861922</v>
      </c>
    </row>
    <row r="1064" spans="1:24" x14ac:dyDescent="0.65">
      <c r="A1064" s="33" t="s">
        <v>1264</v>
      </c>
      <c r="B1064" s="34">
        <v>0.373</v>
      </c>
      <c r="C1064" s="7">
        <v>1.2999999999999999E-2</v>
      </c>
      <c r="D1064" s="34">
        <v>4.8710000000000003E-2</v>
      </c>
      <c r="E1064" s="7">
        <v>7.7999999999999999E-4</v>
      </c>
      <c r="F1064" s="34">
        <v>5.5800000000000002E-2</v>
      </c>
      <c r="G1064" s="7">
        <v>1.6999999999999999E-3</v>
      </c>
      <c r="H1064" s="35">
        <v>321</v>
      </c>
      <c r="I1064" s="7">
        <v>9.6</v>
      </c>
      <c r="J1064" s="35">
        <v>306.5</v>
      </c>
      <c r="K1064" s="7">
        <v>4.8</v>
      </c>
      <c r="L1064" s="35">
        <v>426</v>
      </c>
      <c r="M1064" s="7">
        <v>67</v>
      </c>
      <c r="N1064" s="4" t="str">
        <f t="shared" si="95"/>
        <v>NA</v>
      </c>
      <c r="O1064" s="4">
        <f t="shared" si="96"/>
        <v>4.5171339563862887</v>
      </c>
      <c r="P1064" s="8">
        <f t="shared" si="97"/>
        <v>306.5</v>
      </c>
      <c r="Q1064" s="8">
        <f t="shared" si="98"/>
        <v>4.8</v>
      </c>
      <c r="R1064" s="36">
        <v>301</v>
      </c>
      <c r="S1064" s="7">
        <v>5.0999999999999996</v>
      </c>
      <c r="T1064" s="36">
        <v>305.10000000000002</v>
      </c>
      <c r="U1064" s="7">
        <v>4.8</v>
      </c>
      <c r="V1064" s="36">
        <v>279</v>
      </c>
      <c r="W1064" s="7">
        <v>15</v>
      </c>
      <c r="X1064" s="37">
        <f t="shared" si="99"/>
        <v>-9.3548387096774377</v>
      </c>
    </row>
    <row r="1065" spans="1:24" x14ac:dyDescent="0.65">
      <c r="A1065" s="33" t="s">
        <v>1265</v>
      </c>
      <c r="B1065" s="34">
        <v>0.247</v>
      </c>
      <c r="C1065" s="7">
        <v>3.5000000000000003E-2</v>
      </c>
      <c r="D1065" s="34">
        <v>3.2579999999999998E-2</v>
      </c>
      <c r="E1065" s="7">
        <v>9.1E-4</v>
      </c>
      <c r="F1065" s="34">
        <v>5.5899999999999998E-2</v>
      </c>
      <c r="G1065" s="7">
        <v>8.0000000000000002E-3</v>
      </c>
      <c r="H1065" s="35">
        <v>219</v>
      </c>
      <c r="I1065" s="7">
        <v>28</v>
      </c>
      <c r="J1065" s="35">
        <v>206.7</v>
      </c>
      <c r="K1065" s="7">
        <v>5.7</v>
      </c>
      <c r="L1065" s="35">
        <v>310</v>
      </c>
      <c r="M1065" s="7">
        <v>270</v>
      </c>
      <c r="N1065" s="4" t="str">
        <f t="shared" si="95"/>
        <v>NA</v>
      </c>
      <c r="O1065" s="4">
        <f t="shared" si="96"/>
        <v>5.6164383561643803</v>
      </c>
      <c r="P1065" s="8">
        <f t="shared" si="97"/>
        <v>206.7</v>
      </c>
      <c r="Q1065" s="8">
        <f t="shared" si="98"/>
        <v>5.7</v>
      </c>
      <c r="R1065" s="36">
        <v>203.7</v>
      </c>
      <c r="S1065" s="7">
        <v>5.8</v>
      </c>
      <c r="T1065" s="36">
        <v>203.9</v>
      </c>
      <c r="U1065" s="7">
        <v>5.8</v>
      </c>
      <c r="V1065" s="36">
        <v>206.2</v>
      </c>
      <c r="W1065" s="7">
        <v>5.9</v>
      </c>
      <c r="X1065" s="37">
        <f t="shared" si="99"/>
        <v>1.1154219204655647</v>
      </c>
    </row>
    <row r="1066" spans="1:24" x14ac:dyDescent="0.65">
      <c r="A1066" s="33" t="s">
        <v>1266</v>
      </c>
      <c r="B1066" s="34">
        <v>0.35799999999999998</v>
      </c>
      <c r="C1066" s="7">
        <v>1.0999999999999999E-2</v>
      </c>
      <c r="D1066" s="34">
        <v>5.0340000000000003E-2</v>
      </c>
      <c r="E1066" s="7">
        <v>8.0000000000000004E-4</v>
      </c>
      <c r="F1066" s="34">
        <v>5.1900000000000002E-2</v>
      </c>
      <c r="G1066" s="7">
        <v>1.5E-3</v>
      </c>
      <c r="H1066" s="35">
        <v>310.10000000000002</v>
      </c>
      <c r="I1066" s="7">
        <v>8.4</v>
      </c>
      <c r="J1066" s="35">
        <v>316.60000000000002</v>
      </c>
      <c r="K1066" s="7">
        <v>4.9000000000000004</v>
      </c>
      <c r="L1066" s="35">
        <v>267</v>
      </c>
      <c r="M1066" s="7">
        <v>64</v>
      </c>
      <c r="N1066" s="4" t="str">
        <f t="shared" si="95"/>
        <v>NA</v>
      </c>
      <c r="O1066" s="4">
        <f t="shared" si="96"/>
        <v>-2.0960980328926127</v>
      </c>
      <c r="P1066" s="8">
        <f t="shared" si="97"/>
        <v>316.60000000000002</v>
      </c>
      <c r="Q1066" s="8">
        <f t="shared" si="98"/>
        <v>4.9000000000000004</v>
      </c>
      <c r="R1066" s="36">
        <v>308.10000000000002</v>
      </c>
      <c r="S1066" s="7">
        <v>5.4</v>
      </c>
      <c r="T1066" s="36">
        <v>316.39999999999998</v>
      </c>
      <c r="U1066" s="7">
        <v>5</v>
      </c>
      <c r="V1066" s="36">
        <v>249</v>
      </c>
      <c r="W1066" s="7">
        <v>28</v>
      </c>
      <c r="X1066" s="37">
        <f t="shared" si="99"/>
        <v>-27.068273092369466</v>
      </c>
    </row>
    <row r="1067" spans="1:24" x14ac:dyDescent="0.65">
      <c r="A1067" s="33" t="s">
        <v>1267</v>
      </c>
      <c r="B1067" s="34">
        <v>0.80600000000000005</v>
      </c>
      <c r="C1067" s="7">
        <v>1.7999999999999999E-2</v>
      </c>
      <c r="D1067" s="34">
        <v>9.7699999999999995E-2</v>
      </c>
      <c r="E1067" s="7">
        <v>1.1999999999999999E-3</v>
      </c>
      <c r="F1067" s="34">
        <v>6.0199999999999997E-2</v>
      </c>
      <c r="G1067" s="7">
        <v>1.1000000000000001E-3</v>
      </c>
      <c r="H1067" s="35">
        <v>599.9</v>
      </c>
      <c r="I1067" s="7">
        <v>9.8000000000000007</v>
      </c>
      <c r="J1067" s="35">
        <v>600.9</v>
      </c>
      <c r="K1067" s="7">
        <v>7.2</v>
      </c>
      <c r="L1067" s="35">
        <v>606</v>
      </c>
      <c r="M1067" s="7">
        <v>39</v>
      </c>
      <c r="N1067" s="4">
        <f t="shared" si="95"/>
        <v>0.84158415841584144</v>
      </c>
      <c r="O1067" s="4">
        <f t="shared" si="96"/>
        <v>-0.16669444907485342</v>
      </c>
      <c r="P1067" s="8">
        <f t="shared" si="97"/>
        <v>600.9</v>
      </c>
      <c r="Q1067" s="8">
        <f t="shared" si="98"/>
        <v>7.2</v>
      </c>
      <c r="R1067" s="36">
        <v>586.4</v>
      </c>
      <c r="S1067" s="7">
        <v>7.9</v>
      </c>
      <c r="T1067" s="36">
        <v>599.70000000000005</v>
      </c>
      <c r="U1067" s="7">
        <v>7.3</v>
      </c>
      <c r="V1067" s="36">
        <v>546</v>
      </c>
      <c r="W1067" s="7">
        <v>22</v>
      </c>
      <c r="X1067" s="37">
        <f t="shared" si="99"/>
        <v>-9.8351648351648464</v>
      </c>
    </row>
    <row r="1068" spans="1:24" x14ac:dyDescent="0.65">
      <c r="A1068" s="33" t="s">
        <v>1268</v>
      </c>
      <c r="B1068" s="34">
        <v>0.38900000000000001</v>
      </c>
      <c r="C1068" s="7">
        <v>1.2999999999999999E-2</v>
      </c>
      <c r="D1068" s="34">
        <v>5.0700000000000002E-2</v>
      </c>
      <c r="E1068" s="7">
        <v>1.2999999999999999E-3</v>
      </c>
      <c r="F1068" s="34">
        <v>5.57E-2</v>
      </c>
      <c r="G1068" s="7">
        <v>1.6000000000000001E-3</v>
      </c>
      <c r="H1068" s="35">
        <v>333.4</v>
      </c>
      <c r="I1068" s="7">
        <v>9.3000000000000007</v>
      </c>
      <c r="J1068" s="35">
        <v>318.5</v>
      </c>
      <c r="K1068" s="7">
        <v>7.8</v>
      </c>
      <c r="L1068" s="35">
        <v>426</v>
      </c>
      <c r="M1068" s="7">
        <v>65</v>
      </c>
      <c r="N1068" s="4" t="str">
        <f t="shared" si="95"/>
        <v>NA</v>
      </c>
      <c r="O1068" s="4">
        <f t="shared" si="96"/>
        <v>4.4691061787642354</v>
      </c>
      <c r="P1068" s="8">
        <f t="shared" si="97"/>
        <v>318.5</v>
      </c>
      <c r="Q1068" s="8">
        <f t="shared" si="98"/>
        <v>7.8</v>
      </c>
      <c r="R1068" s="36">
        <v>311.2</v>
      </c>
      <c r="S1068" s="7">
        <v>7.1</v>
      </c>
      <c r="T1068" s="36">
        <v>316.3</v>
      </c>
      <c r="U1068" s="7">
        <v>7.5</v>
      </c>
      <c r="V1068" s="36">
        <v>280</v>
      </c>
      <c r="W1068" s="7">
        <v>23</v>
      </c>
      <c r="X1068" s="37">
        <f t="shared" si="99"/>
        <v>-12.964285714285708</v>
      </c>
    </row>
    <row r="1069" spans="1:24" x14ac:dyDescent="0.65">
      <c r="A1069" s="33" t="s">
        <v>1269</v>
      </c>
      <c r="B1069" s="34">
        <v>1.5249999999999999</v>
      </c>
      <c r="C1069" s="7">
        <v>5.8999999999999997E-2</v>
      </c>
      <c r="D1069" s="34">
        <v>0.1585</v>
      </c>
      <c r="E1069" s="7">
        <v>2.5000000000000001E-3</v>
      </c>
      <c r="F1069" s="34">
        <v>7.0099999999999996E-2</v>
      </c>
      <c r="G1069" s="7">
        <v>2.3999999999999998E-3</v>
      </c>
      <c r="H1069" s="35">
        <v>937</v>
      </c>
      <c r="I1069" s="7">
        <v>24</v>
      </c>
      <c r="J1069" s="35">
        <v>948</v>
      </c>
      <c r="K1069" s="7">
        <v>14</v>
      </c>
      <c r="L1069" s="35">
        <v>911</v>
      </c>
      <c r="M1069" s="7">
        <v>73</v>
      </c>
      <c r="N1069" s="4">
        <f t="shared" si="95"/>
        <v>-4.0614709110867153</v>
      </c>
      <c r="O1069" s="4">
        <f t="shared" si="96"/>
        <v>-1.1739594450373545</v>
      </c>
      <c r="P1069" s="8">
        <f t="shared" si="97"/>
        <v>948</v>
      </c>
      <c r="Q1069" s="8">
        <f t="shared" si="98"/>
        <v>14</v>
      </c>
      <c r="R1069" s="36">
        <v>909</v>
      </c>
      <c r="S1069" s="7">
        <v>19</v>
      </c>
      <c r="T1069" s="36">
        <v>945</v>
      </c>
      <c r="U1069" s="7">
        <v>14</v>
      </c>
      <c r="V1069" s="36">
        <v>821</v>
      </c>
      <c r="W1069" s="7">
        <v>50</v>
      </c>
      <c r="X1069" s="37">
        <f t="shared" si="99"/>
        <v>-15.103532277710116</v>
      </c>
    </row>
    <row r="1070" spans="1:24" x14ac:dyDescent="0.65">
      <c r="A1070" s="33" t="s">
        <v>1270</v>
      </c>
      <c r="B1070" s="34">
        <v>0.46700000000000003</v>
      </c>
      <c r="C1070" s="7">
        <v>7.1999999999999995E-2</v>
      </c>
      <c r="D1070" s="34">
        <v>4.8800000000000003E-2</v>
      </c>
      <c r="E1070" s="7">
        <v>1.2999999999999999E-3</v>
      </c>
      <c r="F1070" s="34">
        <v>8.4000000000000005E-2</v>
      </c>
      <c r="G1070" s="7">
        <v>2.5999999999999999E-2</v>
      </c>
      <c r="H1070" s="35">
        <v>378</v>
      </c>
      <c r="I1070" s="7">
        <v>42</v>
      </c>
      <c r="J1070" s="35">
        <v>307</v>
      </c>
      <c r="K1070" s="7">
        <v>7.8</v>
      </c>
      <c r="L1070" s="35">
        <v>840</v>
      </c>
      <c r="M1070" s="7">
        <v>250</v>
      </c>
      <c r="N1070" s="7" t="str">
        <f t="shared" si="95"/>
        <v>NA</v>
      </c>
      <c r="O1070" s="4">
        <f t="shared" si="96"/>
        <v>18.783068783068785</v>
      </c>
      <c r="P1070" s="8">
        <f t="shared" si="97"/>
        <v>307</v>
      </c>
      <c r="Q1070" s="8">
        <f t="shared" si="98"/>
        <v>7.8</v>
      </c>
      <c r="R1070" s="36">
        <v>295.2</v>
      </c>
      <c r="S1070" s="7">
        <v>6.1</v>
      </c>
      <c r="T1070" s="36">
        <v>298.8</v>
      </c>
      <c r="U1070" s="7">
        <v>6.7</v>
      </c>
      <c r="V1070" s="36">
        <v>268</v>
      </c>
      <c r="W1070" s="7">
        <v>23</v>
      </c>
      <c r="X1070" s="37">
        <f t="shared" si="99"/>
        <v>-11.492537313432834</v>
      </c>
    </row>
    <row r="1071" spans="1:24" x14ac:dyDescent="0.65">
      <c r="A1071" s="33" t="s">
        <v>1271</v>
      </c>
      <c r="B1071" s="34">
        <v>0.22309999999999999</v>
      </c>
      <c r="C1071" s="7">
        <v>9.7999999999999997E-3</v>
      </c>
      <c r="D1071" s="34">
        <v>3.2239999999999998E-2</v>
      </c>
      <c r="E1071" s="7">
        <v>5.6999999999999998E-4</v>
      </c>
      <c r="F1071" s="34">
        <v>5.0200000000000002E-2</v>
      </c>
      <c r="G1071" s="7">
        <v>2.3999999999999998E-3</v>
      </c>
      <c r="H1071" s="35">
        <v>204.1</v>
      </c>
      <c r="I1071" s="7">
        <v>8.1</v>
      </c>
      <c r="J1071" s="35">
        <v>204.5</v>
      </c>
      <c r="K1071" s="7">
        <v>3.5</v>
      </c>
      <c r="L1071" s="35">
        <v>210</v>
      </c>
      <c r="M1071" s="7">
        <v>110</v>
      </c>
      <c r="N1071" s="7" t="str">
        <f t="shared" si="95"/>
        <v>NA</v>
      </c>
      <c r="O1071" s="4">
        <f t="shared" si="96"/>
        <v>-0.19598236158745408</v>
      </c>
      <c r="P1071" s="8">
        <f t="shared" si="97"/>
        <v>204.5</v>
      </c>
      <c r="Q1071" s="8">
        <f t="shared" si="98"/>
        <v>3.5</v>
      </c>
      <c r="R1071" s="36">
        <v>202.2</v>
      </c>
      <c r="S1071" s="7">
        <v>4</v>
      </c>
      <c r="T1071" s="36">
        <v>204.4</v>
      </c>
      <c r="U1071" s="7">
        <v>4</v>
      </c>
      <c r="V1071" s="36">
        <v>178</v>
      </c>
      <c r="W1071" s="7">
        <v>16</v>
      </c>
      <c r="X1071" s="37">
        <f t="shared" si="99"/>
        <v>-14.831460674157299</v>
      </c>
    </row>
    <row r="1072" spans="1:24" x14ac:dyDescent="0.65">
      <c r="A1072" s="33" t="s">
        <v>1272</v>
      </c>
      <c r="B1072" s="34">
        <v>0.12620000000000001</v>
      </c>
      <c r="C1072" s="7">
        <v>7.1999999999999998E-3</v>
      </c>
      <c r="D1072" s="34">
        <v>1.9570000000000001E-2</v>
      </c>
      <c r="E1072" s="7">
        <v>3.8999999999999999E-4</v>
      </c>
      <c r="F1072" s="34">
        <v>4.7300000000000002E-2</v>
      </c>
      <c r="G1072" s="7">
        <v>2.5000000000000001E-3</v>
      </c>
      <c r="H1072" s="35">
        <v>120.5</v>
      </c>
      <c r="I1072" s="7">
        <v>6.3</v>
      </c>
      <c r="J1072" s="35">
        <v>124.9</v>
      </c>
      <c r="K1072" s="7">
        <v>2.5</v>
      </c>
      <c r="L1072" s="35">
        <v>90</v>
      </c>
      <c r="M1072" s="7">
        <v>110</v>
      </c>
      <c r="N1072" s="7" t="str">
        <f t="shared" si="95"/>
        <v>NA</v>
      </c>
      <c r="O1072" s="4">
        <f t="shared" si="96"/>
        <v>-3.6514522821576776</v>
      </c>
      <c r="P1072" s="8">
        <f t="shared" si="97"/>
        <v>124.9</v>
      </c>
      <c r="Q1072" s="8">
        <f t="shared" si="98"/>
        <v>2.5</v>
      </c>
      <c r="R1072" s="36">
        <v>124.6</v>
      </c>
      <c r="S1072" s="7">
        <v>2.4</v>
      </c>
      <c r="T1072" s="36">
        <v>125.2</v>
      </c>
      <c r="U1072" s="7">
        <v>2.4</v>
      </c>
      <c r="V1072" s="36">
        <v>119.1</v>
      </c>
      <c r="W1072" s="7">
        <v>6.6</v>
      </c>
      <c r="X1072" s="37">
        <f t="shared" si="99"/>
        <v>-5.1217464315701164</v>
      </c>
    </row>
    <row r="1073" spans="1:24" x14ac:dyDescent="0.65">
      <c r="A1073" s="33" t="s">
        <v>1273</v>
      </c>
      <c r="B1073" s="34">
        <v>0.19159999999999999</v>
      </c>
      <c r="C1073" s="7">
        <v>6.3E-3</v>
      </c>
      <c r="D1073" s="34">
        <v>2.6540000000000001E-2</v>
      </c>
      <c r="E1073" s="7">
        <v>4.0000000000000002E-4</v>
      </c>
      <c r="F1073" s="34">
        <v>5.3699999999999998E-2</v>
      </c>
      <c r="G1073" s="7">
        <v>2.0999999999999999E-3</v>
      </c>
      <c r="H1073" s="35">
        <v>177.8</v>
      </c>
      <c r="I1073" s="7">
        <v>5.4</v>
      </c>
      <c r="J1073" s="35">
        <v>168.9</v>
      </c>
      <c r="K1073" s="7">
        <v>2.5</v>
      </c>
      <c r="L1073" s="35">
        <v>336</v>
      </c>
      <c r="M1073" s="7">
        <v>84</v>
      </c>
      <c r="N1073" s="7" t="str">
        <f t="shared" si="95"/>
        <v>NA</v>
      </c>
      <c r="O1073" s="4">
        <f t="shared" si="96"/>
        <v>5.0056242969628926</v>
      </c>
      <c r="P1073" s="8">
        <f t="shared" si="97"/>
        <v>168.9</v>
      </c>
      <c r="Q1073" s="8">
        <f t="shared" si="98"/>
        <v>2.5</v>
      </c>
      <c r="R1073" s="36">
        <v>167.4</v>
      </c>
      <c r="S1073" s="7">
        <v>2.6</v>
      </c>
      <c r="T1073" s="36">
        <v>168</v>
      </c>
      <c r="U1073" s="7">
        <v>2.6</v>
      </c>
      <c r="V1073" s="36">
        <v>166.5</v>
      </c>
      <c r="W1073" s="7">
        <v>3</v>
      </c>
      <c r="X1073" s="37">
        <f t="shared" si="99"/>
        <v>-0.90090090090090769</v>
      </c>
    </row>
    <row r="1074" spans="1:24" x14ac:dyDescent="0.65">
      <c r="A1074" s="33" t="s">
        <v>1274</v>
      </c>
      <c r="B1074" s="34">
        <v>0.34039999999999998</v>
      </c>
      <c r="C1074" s="7">
        <v>9.9000000000000008E-3</v>
      </c>
      <c r="D1074" s="34">
        <v>4.7940000000000003E-2</v>
      </c>
      <c r="E1074" s="7">
        <v>8.4999999999999995E-4</v>
      </c>
      <c r="F1074" s="34">
        <v>5.1569999999999998E-2</v>
      </c>
      <c r="G1074" s="7">
        <v>9.8999999999999999E-4</v>
      </c>
      <c r="H1074" s="35">
        <v>297.10000000000002</v>
      </c>
      <c r="I1074" s="7">
        <v>7.5</v>
      </c>
      <c r="J1074" s="35">
        <v>301.89999999999998</v>
      </c>
      <c r="K1074" s="7">
        <v>5.2</v>
      </c>
      <c r="L1074" s="35">
        <v>259</v>
      </c>
      <c r="M1074" s="7">
        <v>44</v>
      </c>
      <c r="N1074" s="7" t="str">
        <f t="shared" si="95"/>
        <v>NA</v>
      </c>
      <c r="O1074" s="4">
        <f t="shared" si="96"/>
        <v>-1.6156176371591897</v>
      </c>
      <c r="P1074" s="8">
        <f t="shared" si="97"/>
        <v>301.89999999999998</v>
      </c>
      <c r="Q1074" s="8">
        <f t="shared" si="98"/>
        <v>5.2</v>
      </c>
      <c r="R1074" s="36">
        <v>293.60000000000002</v>
      </c>
      <c r="S1074" s="7">
        <v>6</v>
      </c>
      <c r="T1074" s="36">
        <v>301.60000000000002</v>
      </c>
      <c r="U1074" s="7">
        <v>5.2</v>
      </c>
      <c r="V1074" s="36">
        <v>228</v>
      </c>
      <c r="W1074" s="7">
        <v>28</v>
      </c>
      <c r="X1074" s="37">
        <f t="shared" si="99"/>
        <v>-32.280701754385973</v>
      </c>
    </row>
    <row r="1075" spans="1:24" x14ac:dyDescent="0.65">
      <c r="A1075" s="33" t="s">
        <v>1275</v>
      </c>
      <c r="B1075" s="34">
        <v>5.79E-2</v>
      </c>
      <c r="C1075" s="7">
        <v>6.0000000000000001E-3</v>
      </c>
      <c r="D1075" s="34">
        <v>7.1799999999999998E-3</v>
      </c>
      <c r="E1075" s="7">
        <v>1.6000000000000001E-4</v>
      </c>
      <c r="F1075" s="34">
        <v>5.8200000000000002E-2</v>
      </c>
      <c r="G1075" s="7">
        <v>5.0000000000000001E-3</v>
      </c>
      <c r="H1075" s="35">
        <v>57</v>
      </c>
      <c r="I1075" s="7">
        <v>5.7</v>
      </c>
      <c r="J1075" s="35">
        <v>46.1</v>
      </c>
      <c r="K1075" s="7">
        <v>1</v>
      </c>
      <c r="L1075" s="35">
        <v>450</v>
      </c>
      <c r="M1075" s="7">
        <v>160</v>
      </c>
      <c r="N1075" s="7" t="str">
        <f t="shared" si="95"/>
        <v>NA</v>
      </c>
      <c r="O1075" s="4">
        <f t="shared" si="96"/>
        <v>19.122807017543863</v>
      </c>
      <c r="P1075" s="8">
        <f t="shared" si="97"/>
        <v>46.1</v>
      </c>
      <c r="Q1075" s="8">
        <f t="shared" si="98"/>
        <v>1</v>
      </c>
      <c r="R1075" s="36">
        <v>45.64</v>
      </c>
      <c r="S1075" s="7">
        <v>0.85</v>
      </c>
      <c r="T1075" s="36">
        <v>45.65</v>
      </c>
      <c r="U1075" s="7">
        <v>0.85</v>
      </c>
      <c r="V1075" s="36">
        <v>46</v>
      </c>
      <c r="W1075" s="7">
        <v>1.1000000000000001</v>
      </c>
      <c r="X1075" s="37">
        <f t="shared" si="99"/>
        <v>0.76086956521739069</v>
      </c>
    </row>
    <row r="1076" spans="1:24" x14ac:dyDescent="0.65">
      <c r="A1076" s="33" t="s">
        <v>1276</v>
      </c>
      <c r="B1076" s="34">
        <v>5.4899999999999997E-2</v>
      </c>
      <c r="C1076" s="7">
        <v>6.4999999999999997E-3</v>
      </c>
      <c r="D1076" s="34">
        <v>7.2500000000000004E-3</v>
      </c>
      <c r="E1076" s="7">
        <v>2.3000000000000001E-4</v>
      </c>
      <c r="F1076" s="34">
        <v>5.3499999999999999E-2</v>
      </c>
      <c r="G1076" s="7">
        <v>5.1000000000000004E-3</v>
      </c>
      <c r="H1076" s="35">
        <v>55.4</v>
      </c>
      <c r="I1076" s="7">
        <v>6.6</v>
      </c>
      <c r="J1076" s="35">
        <v>46.6</v>
      </c>
      <c r="K1076" s="7">
        <v>1.5</v>
      </c>
      <c r="L1076" s="35">
        <v>340</v>
      </c>
      <c r="M1076" s="7">
        <v>190</v>
      </c>
      <c r="N1076" s="7" t="str">
        <f t="shared" si="95"/>
        <v>NA</v>
      </c>
      <c r="O1076" s="4">
        <f t="shared" si="96"/>
        <v>15.884476534296027</v>
      </c>
      <c r="P1076" s="8">
        <f t="shared" si="97"/>
        <v>46.6</v>
      </c>
      <c r="Q1076" s="8">
        <f t="shared" si="98"/>
        <v>1.5</v>
      </c>
      <c r="R1076" s="36">
        <v>46</v>
      </c>
      <c r="S1076" s="7">
        <v>1.5</v>
      </c>
      <c r="T1076" s="36">
        <v>46</v>
      </c>
      <c r="U1076" s="7">
        <v>1.5</v>
      </c>
      <c r="V1076" s="36">
        <v>46.5</v>
      </c>
      <c r="W1076" s="7">
        <v>1.5</v>
      </c>
      <c r="X1076" s="37">
        <f t="shared" si="99"/>
        <v>1.0752688172043037</v>
      </c>
    </row>
    <row r="1077" spans="1:24" x14ac:dyDescent="0.65">
      <c r="A1077" s="33" t="s">
        <v>1277</v>
      </c>
      <c r="B1077" s="34">
        <v>0.107</v>
      </c>
      <c r="C1077" s="7">
        <v>4.3999999999999997E-2</v>
      </c>
      <c r="D1077" s="34">
        <v>7.92E-3</v>
      </c>
      <c r="E1077" s="7">
        <v>4.6999999999999999E-4</v>
      </c>
      <c r="F1077" s="34">
        <v>7.8E-2</v>
      </c>
      <c r="G1077" s="7">
        <v>2.1999999999999999E-2</v>
      </c>
      <c r="H1077" s="35">
        <v>97</v>
      </c>
      <c r="I1077" s="7">
        <v>35</v>
      </c>
      <c r="J1077" s="35">
        <v>50.8</v>
      </c>
      <c r="K1077" s="7">
        <v>3</v>
      </c>
      <c r="L1077" s="35">
        <v>720</v>
      </c>
      <c r="M1077" s="7">
        <v>370</v>
      </c>
      <c r="N1077" s="7" t="str">
        <f t="shared" si="95"/>
        <v>NA</v>
      </c>
      <c r="O1077" s="4">
        <f t="shared" si="96"/>
        <v>47.628865979381445</v>
      </c>
      <c r="P1077" s="8">
        <f t="shared" si="97"/>
        <v>50.8</v>
      </c>
      <c r="Q1077" s="8">
        <f t="shared" si="98"/>
        <v>3</v>
      </c>
      <c r="R1077" s="36">
        <v>47.8</v>
      </c>
      <c r="S1077" s="7">
        <v>1.5</v>
      </c>
      <c r="T1077" s="36">
        <v>47.8</v>
      </c>
      <c r="U1077" s="7">
        <v>1.5</v>
      </c>
      <c r="V1077" s="36">
        <v>49.8</v>
      </c>
      <c r="W1077" s="7">
        <v>3.4</v>
      </c>
      <c r="X1077" s="37">
        <f t="shared" si="99"/>
        <v>4.0160642570281055</v>
      </c>
    </row>
    <row r="1078" spans="1:24" x14ac:dyDescent="0.65">
      <c r="A1078" s="33" t="s">
        <v>1278</v>
      </c>
      <c r="B1078" s="34">
        <v>0.182</v>
      </c>
      <c r="C1078" s="7">
        <v>7.8E-2</v>
      </c>
      <c r="D1078" s="34">
        <v>8.3199999999999993E-3</v>
      </c>
      <c r="E1078" s="7">
        <v>6.7000000000000002E-4</v>
      </c>
      <c r="F1078" s="34">
        <v>0.127</v>
      </c>
      <c r="G1078" s="7">
        <v>2.9000000000000001E-2</v>
      </c>
      <c r="H1078" s="35">
        <v>151</v>
      </c>
      <c r="I1078" s="7">
        <v>50</v>
      </c>
      <c r="J1078" s="35">
        <v>53.4</v>
      </c>
      <c r="K1078" s="7">
        <v>4.3</v>
      </c>
      <c r="L1078" s="35">
        <v>1760</v>
      </c>
      <c r="M1078" s="7">
        <v>330</v>
      </c>
      <c r="N1078" s="7" t="str">
        <f t="shared" si="95"/>
        <v>NA</v>
      </c>
      <c r="O1078" s="4">
        <f t="shared" si="96"/>
        <v>64.635761589403984</v>
      </c>
      <c r="P1078" s="8">
        <f t="shared" si="97"/>
        <v>53.4</v>
      </c>
      <c r="Q1078" s="8">
        <f t="shared" si="98"/>
        <v>4.3</v>
      </c>
      <c r="R1078" s="36">
        <v>46.8</v>
      </c>
      <c r="S1078" s="7">
        <v>1.5</v>
      </c>
      <c r="T1078" s="36">
        <v>46.8</v>
      </c>
      <c r="U1078" s="7">
        <v>1.6</v>
      </c>
      <c r="V1078" s="36">
        <v>52.7</v>
      </c>
      <c r="W1078" s="7">
        <v>4.5</v>
      </c>
      <c r="X1078" s="37">
        <f t="shared" si="99"/>
        <v>11.195445920303612</v>
      </c>
    </row>
    <row r="1079" spans="1:24" x14ac:dyDescent="0.65">
      <c r="A1079" s="33" t="s">
        <v>1279</v>
      </c>
      <c r="B1079" s="34">
        <v>0.749</v>
      </c>
      <c r="C1079" s="7">
        <v>4.2000000000000003E-2</v>
      </c>
      <c r="D1079" s="34">
        <v>7.22E-2</v>
      </c>
      <c r="E1079" s="7">
        <v>2.7000000000000001E-3</v>
      </c>
      <c r="F1079" s="34">
        <v>7.46E-2</v>
      </c>
      <c r="G1079" s="7">
        <v>3.5000000000000001E-3</v>
      </c>
      <c r="H1079" s="35">
        <v>565</v>
      </c>
      <c r="I1079" s="7">
        <v>23</v>
      </c>
      <c r="J1079" s="35">
        <v>449</v>
      </c>
      <c r="K1079" s="7">
        <v>16</v>
      </c>
      <c r="L1079" s="35">
        <v>1035</v>
      </c>
      <c r="M1079" s="7">
        <v>85</v>
      </c>
      <c r="N1079" s="7" t="str">
        <f t="shared" si="95"/>
        <v>NA</v>
      </c>
      <c r="O1079" s="4">
        <f t="shared" si="96"/>
        <v>20.530973451327441</v>
      </c>
      <c r="P1079" s="8">
        <f t="shared" si="97"/>
        <v>449</v>
      </c>
      <c r="Q1079" s="8">
        <f t="shared" si="98"/>
        <v>16</v>
      </c>
      <c r="R1079" s="36">
        <v>440</v>
      </c>
      <c r="S1079" s="7">
        <v>17</v>
      </c>
      <c r="T1079" s="36">
        <v>438</v>
      </c>
      <c r="U1079" s="7">
        <v>17</v>
      </c>
      <c r="V1079" s="36">
        <v>448</v>
      </c>
      <c r="W1079" s="7">
        <v>15</v>
      </c>
      <c r="X1079" s="37">
        <f t="shared" si="99"/>
        <v>2.2321428571428612</v>
      </c>
    </row>
    <row r="1080" spans="1:24" x14ac:dyDescent="0.65">
      <c r="A1080" s="33" t="s">
        <v>1280</v>
      </c>
      <c r="B1080" s="34">
        <v>0.25600000000000001</v>
      </c>
      <c r="C1080" s="7">
        <v>0.03</v>
      </c>
      <c r="D1080" s="34">
        <v>3.5470000000000002E-2</v>
      </c>
      <c r="E1080" s="7">
        <v>8.0999999999999996E-4</v>
      </c>
      <c r="F1080" s="34">
        <v>5.0799999999999998E-2</v>
      </c>
      <c r="G1080" s="7">
        <v>5.4000000000000003E-3</v>
      </c>
      <c r="H1080" s="35">
        <v>228</v>
      </c>
      <c r="I1080" s="7">
        <v>23</v>
      </c>
      <c r="J1080" s="35">
        <v>224.7</v>
      </c>
      <c r="K1080" s="7">
        <v>5</v>
      </c>
      <c r="L1080" s="35">
        <v>260</v>
      </c>
      <c r="M1080" s="7">
        <v>210</v>
      </c>
      <c r="N1080" s="7" t="str">
        <f t="shared" si="95"/>
        <v>NA</v>
      </c>
      <c r="O1080" s="4">
        <f t="shared" si="96"/>
        <v>1.4473684210526301</v>
      </c>
      <c r="P1080" s="8">
        <f t="shared" si="97"/>
        <v>224.7</v>
      </c>
      <c r="Q1080" s="8">
        <f t="shared" si="98"/>
        <v>5</v>
      </c>
      <c r="R1080" s="36">
        <v>222.3</v>
      </c>
      <c r="S1080" s="7">
        <v>5.2</v>
      </c>
      <c r="T1080" s="36">
        <v>223.6</v>
      </c>
      <c r="U1080" s="7">
        <v>5</v>
      </c>
      <c r="V1080" s="36">
        <v>218.9</v>
      </c>
      <c r="W1080" s="7">
        <v>8</v>
      </c>
      <c r="X1080" s="37">
        <f t="shared" si="99"/>
        <v>-2.1470991320237545</v>
      </c>
    </row>
    <row r="1081" spans="1:24" x14ac:dyDescent="0.65">
      <c r="A1081" s="33" t="s">
        <v>1281</v>
      </c>
      <c r="B1081" s="34">
        <v>1.5009999999999999</v>
      </c>
      <c r="C1081" s="7">
        <v>0.04</v>
      </c>
      <c r="D1081" s="34">
        <v>0.15609999999999999</v>
      </c>
      <c r="E1081" s="7">
        <v>4.0000000000000001E-3</v>
      </c>
      <c r="F1081" s="34">
        <v>7.0199999999999999E-2</v>
      </c>
      <c r="G1081" s="7">
        <v>1.1000000000000001E-3</v>
      </c>
      <c r="H1081" s="35">
        <v>929</v>
      </c>
      <c r="I1081" s="7">
        <v>16</v>
      </c>
      <c r="J1081" s="35">
        <v>934</v>
      </c>
      <c r="K1081" s="7">
        <v>22</v>
      </c>
      <c r="L1081" s="35">
        <v>930</v>
      </c>
      <c r="M1081" s="7">
        <v>33</v>
      </c>
      <c r="N1081" s="4">
        <f t="shared" si="95"/>
        <v>-0.43010752688172715</v>
      </c>
      <c r="O1081" s="4">
        <f t="shared" si="96"/>
        <v>-0.53821313240042912</v>
      </c>
      <c r="P1081" s="8">
        <f t="shared" si="97"/>
        <v>934</v>
      </c>
      <c r="Q1081" s="8">
        <f t="shared" si="98"/>
        <v>22</v>
      </c>
      <c r="R1081" s="36">
        <v>913</v>
      </c>
      <c r="S1081" s="7">
        <v>18</v>
      </c>
      <c r="T1081" s="36">
        <v>933</v>
      </c>
      <c r="U1081" s="7">
        <v>22</v>
      </c>
      <c r="V1081" s="36">
        <v>873</v>
      </c>
      <c r="W1081" s="7">
        <v>23</v>
      </c>
      <c r="X1081" s="37">
        <f t="shared" si="99"/>
        <v>-6.8728522336769799</v>
      </c>
    </row>
    <row r="1082" spans="1:24" x14ac:dyDescent="0.65">
      <c r="A1082" s="33" t="s">
        <v>1282</v>
      </c>
      <c r="B1082" s="34">
        <v>0.77600000000000002</v>
      </c>
      <c r="C1082" s="7">
        <v>2.7E-2</v>
      </c>
      <c r="D1082" s="34">
        <v>9.1300000000000006E-2</v>
      </c>
      <c r="E1082" s="7">
        <v>1E-3</v>
      </c>
      <c r="F1082" s="34">
        <v>6.2E-2</v>
      </c>
      <c r="G1082" s="7">
        <v>2.2000000000000001E-3</v>
      </c>
      <c r="H1082" s="35">
        <v>582</v>
      </c>
      <c r="I1082" s="7">
        <v>15</v>
      </c>
      <c r="J1082" s="35">
        <v>563.20000000000005</v>
      </c>
      <c r="K1082" s="7">
        <v>5.9</v>
      </c>
      <c r="L1082" s="35">
        <v>653</v>
      </c>
      <c r="M1082" s="7">
        <v>74</v>
      </c>
      <c r="N1082" s="4">
        <f t="shared" si="95"/>
        <v>13.751914241960179</v>
      </c>
      <c r="O1082" s="4">
        <f t="shared" si="96"/>
        <v>3.2302405498281672</v>
      </c>
      <c r="P1082" s="8">
        <f t="shared" si="97"/>
        <v>563.20000000000005</v>
      </c>
      <c r="Q1082" s="8">
        <f t="shared" si="98"/>
        <v>5.9</v>
      </c>
      <c r="R1082" s="36">
        <v>547.5</v>
      </c>
      <c r="S1082" s="7">
        <v>7.5</v>
      </c>
      <c r="T1082" s="36">
        <v>560.20000000000005</v>
      </c>
      <c r="U1082" s="7">
        <v>6.2</v>
      </c>
      <c r="V1082" s="36">
        <v>511</v>
      </c>
      <c r="W1082" s="7">
        <v>23</v>
      </c>
      <c r="X1082" s="37">
        <f t="shared" si="99"/>
        <v>-9.6281800391389538</v>
      </c>
    </row>
    <row r="1083" spans="1:24" x14ac:dyDescent="0.65">
      <c r="A1083" s="33" t="s">
        <v>1283</v>
      </c>
      <c r="B1083" s="34">
        <v>0.29399999999999998</v>
      </c>
      <c r="C1083" s="7">
        <v>0.01</v>
      </c>
      <c r="D1083" s="34">
        <v>4.1799999999999997E-2</v>
      </c>
      <c r="E1083" s="7">
        <v>7.3999999999999999E-4</v>
      </c>
      <c r="F1083" s="34">
        <v>5.1499999999999997E-2</v>
      </c>
      <c r="G1083" s="7">
        <v>1.9E-3</v>
      </c>
      <c r="H1083" s="35">
        <v>263.39999999999998</v>
      </c>
      <c r="I1083" s="7">
        <v>7.5</v>
      </c>
      <c r="J1083" s="35">
        <v>263.89999999999998</v>
      </c>
      <c r="K1083" s="7">
        <v>4.5</v>
      </c>
      <c r="L1083" s="35">
        <v>252</v>
      </c>
      <c r="M1083" s="7">
        <v>81</v>
      </c>
      <c r="N1083" s="4" t="str">
        <f t="shared" si="95"/>
        <v>NA</v>
      </c>
      <c r="O1083" s="4">
        <f t="shared" si="96"/>
        <v>-0.18982536066818056</v>
      </c>
      <c r="P1083" s="8">
        <f t="shared" si="97"/>
        <v>263.89999999999998</v>
      </c>
      <c r="Q1083" s="8">
        <f t="shared" si="98"/>
        <v>4.5</v>
      </c>
      <c r="R1083" s="36">
        <v>261.10000000000002</v>
      </c>
      <c r="S1083" s="7">
        <v>4.8</v>
      </c>
      <c r="T1083" s="36">
        <v>263.89999999999998</v>
      </c>
      <c r="U1083" s="7">
        <v>4.8</v>
      </c>
      <c r="V1083" s="36">
        <v>246</v>
      </c>
      <c r="W1083" s="7">
        <v>13</v>
      </c>
      <c r="X1083" s="37">
        <f t="shared" si="99"/>
        <v>-7.2764227642276325</v>
      </c>
    </row>
    <row r="1084" spans="1:24" x14ac:dyDescent="0.65">
      <c r="A1084" s="33" t="s">
        <v>1284</v>
      </c>
      <c r="B1084" s="34">
        <v>4.7500000000000001E-2</v>
      </c>
      <c r="C1084" s="7">
        <v>2.7000000000000001E-3</v>
      </c>
      <c r="D1084" s="34">
        <v>7.5500000000000003E-3</v>
      </c>
      <c r="E1084" s="7">
        <v>1.4999999999999999E-4</v>
      </c>
      <c r="F1084" s="34">
        <v>4.5600000000000002E-2</v>
      </c>
      <c r="G1084" s="7">
        <v>2.3999999999999998E-3</v>
      </c>
      <c r="H1084" s="35">
        <v>47</v>
      </c>
      <c r="I1084" s="7">
        <v>2.6</v>
      </c>
      <c r="J1084" s="35">
        <v>48.48</v>
      </c>
      <c r="K1084" s="7">
        <v>0.96</v>
      </c>
      <c r="L1084" s="35">
        <v>6</v>
      </c>
      <c r="M1084" s="7">
        <v>99</v>
      </c>
      <c r="N1084" s="4" t="str">
        <f t="shared" si="95"/>
        <v>NA</v>
      </c>
      <c r="O1084" s="4">
        <f t="shared" si="96"/>
        <v>-3.1489361702127638</v>
      </c>
      <c r="P1084" s="8">
        <f t="shared" si="97"/>
        <v>48.48</v>
      </c>
      <c r="Q1084" s="8">
        <f t="shared" si="98"/>
        <v>0.96</v>
      </c>
      <c r="R1084" s="36">
        <v>48.8</v>
      </c>
      <c r="S1084" s="7">
        <v>1.1000000000000001</v>
      </c>
      <c r="T1084" s="36">
        <v>48.8</v>
      </c>
      <c r="U1084" s="7">
        <v>1</v>
      </c>
      <c r="V1084" s="36">
        <v>48.8</v>
      </c>
      <c r="W1084" s="7">
        <v>1</v>
      </c>
      <c r="X1084" s="37">
        <f t="shared" si="99"/>
        <v>0</v>
      </c>
    </row>
    <row r="1085" spans="1:24" x14ac:dyDescent="0.65">
      <c r="A1085" s="33" t="s">
        <v>1285</v>
      </c>
      <c r="B1085" s="34">
        <v>1.93</v>
      </c>
      <c r="C1085" s="7">
        <v>0.56999999999999995</v>
      </c>
      <c r="D1085" s="34">
        <v>4.9799999999999997E-2</v>
      </c>
      <c r="E1085" s="7">
        <v>5.8999999999999999E-3</v>
      </c>
      <c r="F1085" s="34">
        <v>0.245</v>
      </c>
      <c r="G1085" s="7">
        <v>4.7E-2</v>
      </c>
      <c r="H1085" s="35">
        <v>900</v>
      </c>
      <c r="I1085" s="7">
        <v>170</v>
      </c>
      <c r="J1085" s="35">
        <v>312</v>
      </c>
      <c r="K1085" s="7">
        <v>36</v>
      </c>
      <c r="L1085" s="35">
        <v>2750</v>
      </c>
      <c r="M1085" s="7">
        <v>430</v>
      </c>
      <c r="N1085" s="4" t="str">
        <f t="shared" si="95"/>
        <v>NA</v>
      </c>
      <c r="O1085" s="4">
        <f t="shared" si="96"/>
        <v>65.333333333333343</v>
      </c>
      <c r="P1085" s="8">
        <f t="shared" si="97"/>
        <v>312</v>
      </c>
      <c r="Q1085" s="8">
        <f t="shared" si="98"/>
        <v>36</v>
      </c>
      <c r="R1085" s="36">
        <v>245</v>
      </c>
      <c r="S1085" s="7">
        <v>28</v>
      </c>
      <c r="T1085" s="36">
        <v>226</v>
      </c>
      <c r="U1085" s="7">
        <v>16</v>
      </c>
      <c r="V1085" s="36">
        <v>450</v>
      </c>
      <c r="W1085" s="7">
        <v>160</v>
      </c>
      <c r="X1085" s="37">
        <f t="shared" si="99"/>
        <v>49.777777777777779</v>
      </c>
    </row>
    <row r="1086" spans="1:24" x14ac:dyDescent="0.65">
      <c r="A1086" s="33" t="s">
        <v>1286</v>
      </c>
      <c r="B1086" s="34">
        <v>9.6000000000000002E-2</v>
      </c>
      <c r="C1086" s="7">
        <v>1.7999999999999999E-2</v>
      </c>
      <c r="D1086" s="34">
        <v>7.4999999999999997E-3</v>
      </c>
      <c r="E1086" s="7">
        <v>1.9000000000000001E-4</v>
      </c>
      <c r="F1086" s="34">
        <v>9.4E-2</v>
      </c>
      <c r="G1086" s="7">
        <v>1.6E-2</v>
      </c>
      <c r="H1086" s="35">
        <v>92</v>
      </c>
      <c r="I1086" s="7">
        <v>16</v>
      </c>
      <c r="J1086" s="35">
        <v>48.1</v>
      </c>
      <c r="K1086" s="7">
        <v>1.2</v>
      </c>
      <c r="L1086" s="35">
        <v>1140</v>
      </c>
      <c r="M1086" s="7">
        <v>290</v>
      </c>
      <c r="N1086" s="4" t="str">
        <f t="shared" si="95"/>
        <v>NA</v>
      </c>
      <c r="O1086" s="4">
        <f t="shared" si="96"/>
        <v>47.717391304347828</v>
      </c>
      <c r="P1086" s="8">
        <f t="shared" si="97"/>
        <v>48.1</v>
      </c>
      <c r="Q1086" s="8">
        <f t="shared" si="98"/>
        <v>1.2</v>
      </c>
      <c r="R1086" s="36">
        <v>45.5</v>
      </c>
      <c r="S1086" s="7">
        <v>0.98</v>
      </c>
      <c r="T1086" s="36">
        <v>45.41</v>
      </c>
      <c r="U1086" s="7">
        <v>0.97</v>
      </c>
      <c r="V1086" s="36">
        <v>48</v>
      </c>
      <c r="W1086" s="7">
        <v>1.3</v>
      </c>
      <c r="X1086" s="37">
        <f t="shared" si="99"/>
        <v>5.3958333333333286</v>
      </c>
    </row>
    <row r="1087" spans="1:24" x14ac:dyDescent="0.65">
      <c r="A1087" s="33" t="s">
        <v>1287</v>
      </c>
      <c r="B1087" s="34">
        <v>1.17</v>
      </c>
      <c r="C1087" s="7">
        <v>2.5999999999999999E-2</v>
      </c>
      <c r="D1087" s="34">
        <v>0.13250000000000001</v>
      </c>
      <c r="E1087" s="7">
        <v>2.2000000000000001E-3</v>
      </c>
      <c r="F1087" s="34">
        <v>6.4500000000000002E-2</v>
      </c>
      <c r="G1087" s="7">
        <v>1.6000000000000001E-3</v>
      </c>
      <c r="H1087" s="35">
        <v>786</v>
      </c>
      <c r="I1087" s="7">
        <v>12</v>
      </c>
      <c r="J1087" s="35">
        <v>802</v>
      </c>
      <c r="K1087" s="7">
        <v>13</v>
      </c>
      <c r="L1087" s="35">
        <v>749</v>
      </c>
      <c r="M1087" s="7">
        <v>51</v>
      </c>
      <c r="N1087" s="4">
        <f t="shared" si="95"/>
        <v>-7.0761014686248274</v>
      </c>
      <c r="O1087" s="4">
        <f t="shared" si="96"/>
        <v>-2.0356234096692134</v>
      </c>
      <c r="P1087" s="8" t="str">
        <f t="shared" si="97"/>
        <v>discordant</v>
      </c>
      <c r="Q1087" s="8" t="str">
        <f t="shared" si="98"/>
        <v>discordant</v>
      </c>
      <c r="R1087" s="36">
        <v>772</v>
      </c>
      <c r="S1087" s="7">
        <v>12</v>
      </c>
      <c r="T1087" s="36">
        <v>801</v>
      </c>
      <c r="U1087" s="7">
        <v>13</v>
      </c>
      <c r="V1087" s="36">
        <v>692</v>
      </c>
      <c r="W1087" s="7">
        <v>34</v>
      </c>
      <c r="X1087" s="37">
        <f t="shared" si="99"/>
        <v>-15.751445086705203</v>
      </c>
    </row>
    <row r="1088" spans="1:24" x14ac:dyDescent="0.65">
      <c r="A1088" s="33" t="s">
        <v>1288</v>
      </c>
      <c r="B1088" s="34">
        <v>0.36899999999999999</v>
      </c>
      <c r="C1088" s="7">
        <v>1.7999999999999999E-2</v>
      </c>
      <c r="D1088" s="34">
        <v>4.7399999999999998E-2</v>
      </c>
      <c r="E1088" s="7">
        <v>1.8E-3</v>
      </c>
      <c r="F1088" s="34">
        <v>5.6399999999999999E-2</v>
      </c>
      <c r="G1088" s="7">
        <v>2E-3</v>
      </c>
      <c r="H1088" s="35">
        <v>318</v>
      </c>
      <c r="I1088" s="7">
        <v>14</v>
      </c>
      <c r="J1088" s="35">
        <v>299</v>
      </c>
      <c r="K1088" s="7">
        <v>11</v>
      </c>
      <c r="L1088" s="35">
        <v>452</v>
      </c>
      <c r="M1088" s="7">
        <v>78</v>
      </c>
      <c r="N1088" s="7" t="str">
        <f t="shared" si="95"/>
        <v>NA</v>
      </c>
      <c r="O1088" s="4">
        <f t="shared" si="96"/>
        <v>5.9748427672955984</v>
      </c>
      <c r="P1088" s="8">
        <f t="shared" si="97"/>
        <v>299</v>
      </c>
      <c r="Q1088" s="8">
        <f t="shared" si="98"/>
        <v>11</v>
      </c>
      <c r="R1088" s="36">
        <v>296</v>
      </c>
      <c r="S1088" s="7">
        <v>11</v>
      </c>
      <c r="T1088" s="36">
        <v>297</v>
      </c>
      <c r="U1088" s="7">
        <v>11</v>
      </c>
      <c r="V1088" s="36">
        <v>288</v>
      </c>
      <c r="W1088" s="7">
        <v>14</v>
      </c>
      <c r="X1088" s="37">
        <f t="shared" si="99"/>
        <v>-3.125</v>
      </c>
    </row>
    <row r="1090" spans="1:24" ht="14" thickBot="1" x14ac:dyDescent="0.8">
      <c r="A1090" s="160" t="s">
        <v>1289</v>
      </c>
      <c r="B1090" s="160"/>
    </row>
    <row r="1091" spans="1:24" x14ac:dyDescent="0.65">
      <c r="A1091" s="2"/>
      <c r="B1091" s="161" t="s">
        <v>30</v>
      </c>
      <c r="C1091" s="162"/>
      <c r="D1091" s="162"/>
      <c r="E1091" s="162"/>
      <c r="F1091" s="162"/>
      <c r="G1091" s="163"/>
      <c r="H1091" s="164" t="s">
        <v>31</v>
      </c>
      <c r="I1091" s="165"/>
      <c r="J1091" s="165"/>
      <c r="K1091" s="165"/>
      <c r="L1091" s="165"/>
      <c r="M1091" s="165"/>
      <c r="N1091" s="165"/>
      <c r="O1091" s="165"/>
      <c r="P1091" s="165"/>
      <c r="Q1091" s="166"/>
      <c r="R1091" s="167" t="s">
        <v>32</v>
      </c>
      <c r="S1091" s="168"/>
      <c r="T1091" s="168"/>
      <c r="U1091" s="168"/>
      <c r="V1091" s="168"/>
      <c r="W1091" s="168"/>
      <c r="X1091" s="169"/>
    </row>
    <row r="1092" spans="1:24" ht="27.25" thickBot="1" x14ac:dyDescent="0.8">
      <c r="A1092" s="3" t="s">
        <v>33</v>
      </c>
      <c r="B1092" s="19" t="s">
        <v>3</v>
      </c>
      <c r="C1092" s="6" t="s">
        <v>0</v>
      </c>
      <c r="D1092" s="20" t="s">
        <v>2</v>
      </c>
      <c r="E1092" s="6" t="s">
        <v>0</v>
      </c>
      <c r="F1092" s="20" t="s">
        <v>4</v>
      </c>
      <c r="G1092" s="5" t="s">
        <v>0</v>
      </c>
      <c r="H1092" s="21" t="s">
        <v>34</v>
      </c>
      <c r="I1092" s="22" t="s">
        <v>0</v>
      </c>
      <c r="J1092" s="23" t="s">
        <v>35</v>
      </c>
      <c r="K1092" s="22" t="s">
        <v>0</v>
      </c>
      <c r="L1092" s="23" t="s">
        <v>36</v>
      </c>
      <c r="M1092" s="22" t="s">
        <v>0</v>
      </c>
      <c r="N1092" s="24" t="s">
        <v>37</v>
      </c>
      <c r="O1092" s="25" t="s">
        <v>38</v>
      </c>
      <c r="P1092" s="26" t="s">
        <v>1</v>
      </c>
      <c r="Q1092" s="27" t="s">
        <v>0</v>
      </c>
      <c r="R1092" s="28" t="s">
        <v>34</v>
      </c>
      <c r="S1092" s="29" t="s">
        <v>0</v>
      </c>
      <c r="T1092" s="30" t="s">
        <v>35</v>
      </c>
      <c r="U1092" s="6" t="s">
        <v>0</v>
      </c>
      <c r="V1092" s="31" t="s">
        <v>36</v>
      </c>
      <c r="W1092" s="29" t="s">
        <v>0</v>
      </c>
      <c r="X1092" s="32" t="s">
        <v>37</v>
      </c>
    </row>
    <row r="1093" spans="1:24" x14ac:dyDescent="0.65">
      <c r="A1093" s="33" t="s">
        <v>1290</v>
      </c>
      <c r="B1093" s="34">
        <v>0.61</v>
      </c>
      <c r="C1093" s="7">
        <v>1.6E-2</v>
      </c>
      <c r="D1093" s="34">
        <v>7.2599999999999998E-2</v>
      </c>
      <c r="E1093" s="7">
        <v>1.2999999999999999E-3</v>
      </c>
      <c r="F1093" s="34">
        <v>6.1100000000000002E-2</v>
      </c>
      <c r="G1093" s="7">
        <v>1.2999999999999999E-3</v>
      </c>
      <c r="H1093" s="35">
        <v>482.9</v>
      </c>
      <c r="I1093" s="7">
        <v>9.6999999999999993</v>
      </c>
      <c r="J1093" s="35">
        <v>451.8</v>
      </c>
      <c r="K1093" s="7">
        <v>7.9</v>
      </c>
      <c r="L1093" s="35">
        <v>645</v>
      </c>
      <c r="M1093" s="7">
        <v>49</v>
      </c>
      <c r="N1093" s="7" t="str">
        <f t="shared" ref="N1093:N1156" si="100">IF(J1093&gt;500,100 - (100 *J1093/L1093),"NA")</f>
        <v>NA</v>
      </c>
      <c r="O1093" s="4">
        <f t="shared" ref="O1093:O1156" si="101">100-(100*J1093/H1093)</f>
        <v>6.4402567819424235</v>
      </c>
      <c r="P1093" s="8">
        <f t="shared" ref="P1093:P1156" si="102">IF(N1093="NA",J1093,IF(N1093&lt;20,IF(N1093&gt;-5,IF(J1093&gt;1200,L1093,J1093),"discordant"),"discordant"))</f>
        <v>451.8</v>
      </c>
      <c r="Q1093" s="8">
        <f t="shared" ref="Q1093:Q1156" si="103">IF(N1093="NA",K1093,IF(N1093&lt;20,IF(N1093&gt;-5,IF(J1093&gt;1200,M1093,K1093),"discordant"),"discordant"))</f>
        <v>7.9</v>
      </c>
      <c r="R1093" s="36">
        <v>447.9</v>
      </c>
      <c r="S1093" s="7">
        <v>7.7</v>
      </c>
      <c r="T1093" s="36">
        <v>449</v>
      </c>
      <c r="U1093" s="7">
        <v>8.1999999999999993</v>
      </c>
      <c r="V1093" s="36">
        <v>446.3</v>
      </c>
      <c r="W1093" s="7">
        <v>7.9</v>
      </c>
      <c r="X1093" s="37">
        <f t="shared" ref="X1093:X1156" si="104">100 - (100 *T1093/V1093)</f>
        <v>-0.6049742325789822</v>
      </c>
    </row>
    <row r="1094" spans="1:24" x14ac:dyDescent="0.65">
      <c r="A1094" s="33" t="s">
        <v>1291</v>
      </c>
      <c r="B1094" s="34">
        <v>0.91900000000000004</v>
      </c>
      <c r="C1094" s="7">
        <v>3.5000000000000003E-2</v>
      </c>
      <c r="D1094" s="34">
        <v>0.1113</v>
      </c>
      <c r="E1094" s="7">
        <v>2E-3</v>
      </c>
      <c r="F1094" s="34">
        <v>6.0400000000000002E-2</v>
      </c>
      <c r="G1094" s="7">
        <v>2.3E-3</v>
      </c>
      <c r="H1094" s="35">
        <v>660</v>
      </c>
      <c r="I1094" s="7">
        <v>19</v>
      </c>
      <c r="J1094" s="35">
        <v>680</v>
      </c>
      <c r="K1094" s="7">
        <v>12</v>
      </c>
      <c r="L1094" s="35">
        <v>589</v>
      </c>
      <c r="M1094" s="7">
        <v>86</v>
      </c>
      <c r="N1094" s="4">
        <f t="shared" si="100"/>
        <v>-15.449915110356542</v>
      </c>
      <c r="O1094" s="4">
        <f t="shared" si="101"/>
        <v>-3.0303030303030312</v>
      </c>
      <c r="P1094" s="8" t="str">
        <f t="shared" si="102"/>
        <v>discordant</v>
      </c>
      <c r="Q1094" s="8" t="str">
        <f t="shared" si="103"/>
        <v>discordant</v>
      </c>
      <c r="R1094" s="36">
        <v>644</v>
      </c>
      <c r="S1094" s="7">
        <v>15</v>
      </c>
      <c r="T1094" s="36">
        <v>678</v>
      </c>
      <c r="U1094" s="7">
        <v>12</v>
      </c>
      <c r="V1094" s="36">
        <v>525</v>
      </c>
      <c r="W1094" s="7">
        <v>53</v>
      </c>
      <c r="X1094" s="37">
        <f t="shared" si="104"/>
        <v>-29.142857142857139</v>
      </c>
    </row>
    <row r="1095" spans="1:24" x14ac:dyDescent="0.65">
      <c r="A1095" s="33" t="s">
        <v>1292</v>
      </c>
      <c r="B1095" s="34">
        <v>0.59499999999999997</v>
      </c>
      <c r="C1095" s="7">
        <v>1.4999999999999999E-2</v>
      </c>
      <c r="D1095" s="34">
        <v>7.6100000000000001E-2</v>
      </c>
      <c r="E1095" s="7">
        <v>1.1000000000000001E-3</v>
      </c>
      <c r="F1095" s="34">
        <v>5.6800000000000003E-2</v>
      </c>
      <c r="G1095" s="7">
        <v>1.2999999999999999E-3</v>
      </c>
      <c r="H1095" s="35">
        <v>473.2</v>
      </c>
      <c r="I1095" s="7">
        <v>9.3000000000000007</v>
      </c>
      <c r="J1095" s="35">
        <v>472.6</v>
      </c>
      <c r="K1095" s="7">
        <v>6.6</v>
      </c>
      <c r="L1095" s="35">
        <v>474</v>
      </c>
      <c r="M1095" s="7">
        <v>52</v>
      </c>
      <c r="N1095" s="4" t="str">
        <f t="shared" si="100"/>
        <v>NA</v>
      </c>
      <c r="O1095" s="4">
        <f t="shared" si="101"/>
        <v>0.12679628064243786</v>
      </c>
      <c r="P1095" s="8">
        <f t="shared" si="102"/>
        <v>472.6</v>
      </c>
      <c r="Q1095" s="8">
        <f t="shared" si="103"/>
        <v>6.6</v>
      </c>
      <c r="R1095" s="36">
        <v>460.1</v>
      </c>
      <c r="S1095" s="7">
        <v>6.6</v>
      </c>
      <c r="T1095" s="36">
        <v>471.7</v>
      </c>
      <c r="U1095" s="7">
        <v>6.8</v>
      </c>
      <c r="V1095" s="36">
        <v>412</v>
      </c>
      <c r="W1095" s="7">
        <v>24</v>
      </c>
      <c r="X1095" s="37">
        <f t="shared" si="104"/>
        <v>-14.490291262135926</v>
      </c>
    </row>
    <row r="1096" spans="1:24" x14ac:dyDescent="0.65">
      <c r="A1096" s="33" t="s">
        <v>1293</v>
      </c>
      <c r="B1096" s="34">
        <v>0.63</v>
      </c>
      <c r="C1096" s="7">
        <v>1.7999999999999999E-2</v>
      </c>
      <c r="D1096" s="34">
        <v>7.8799999999999995E-2</v>
      </c>
      <c r="E1096" s="7">
        <v>1.5E-3</v>
      </c>
      <c r="F1096" s="34">
        <v>5.79E-2</v>
      </c>
      <c r="G1096" s="7">
        <v>1.1999999999999999E-3</v>
      </c>
      <c r="H1096" s="35">
        <v>495</v>
      </c>
      <c r="I1096" s="7">
        <v>11</v>
      </c>
      <c r="J1096" s="35">
        <v>489</v>
      </c>
      <c r="K1096" s="7">
        <v>9</v>
      </c>
      <c r="L1096" s="35">
        <v>519</v>
      </c>
      <c r="M1096" s="7">
        <v>48</v>
      </c>
      <c r="N1096" s="4" t="str">
        <f t="shared" si="100"/>
        <v>NA</v>
      </c>
      <c r="O1096" s="4">
        <f t="shared" si="101"/>
        <v>1.2121212121212182</v>
      </c>
      <c r="P1096" s="8">
        <f t="shared" si="102"/>
        <v>489</v>
      </c>
      <c r="Q1096" s="8">
        <f t="shared" si="103"/>
        <v>9</v>
      </c>
      <c r="R1096" s="36">
        <v>480.9</v>
      </c>
      <c r="S1096" s="7">
        <v>9.6</v>
      </c>
      <c r="T1096" s="36">
        <v>487.2</v>
      </c>
      <c r="U1096" s="7">
        <v>9.5</v>
      </c>
      <c r="V1096" s="36">
        <v>448</v>
      </c>
      <c r="W1096" s="7">
        <v>19</v>
      </c>
      <c r="X1096" s="37">
        <f t="shared" si="104"/>
        <v>-8.75</v>
      </c>
    </row>
    <row r="1097" spans="1:24" x14ac:dyDescent="0.65">
      <c r="A1097" s="33" t="s">
        <v>1294</v>
      </c>
      <c r="B1097" s="34">
        <v>0.628</v>
      </c>
      <c r="C1097" s="7">
        <v>2.9000000000000001E-2</v>
      </c>
      <c r="D1097" s="34">
        <v>7.4399999999999994E-2</v>
      </c>
      <c r="E1097" s="7">
        <v>2.2000000000000001E-3</v>
      </c>
      <c r="F1097" s="34">
        <v>6.0900000000000003E-2</v>
      </c>
      <c r="G1097" s="7">
        <v>1.8E-3</v>
      </c>
      <c r="H1097" s="35">
        <v>494</v>
      </c>
      <c r="I1097" s="7">
        <v>18</v>
      </c>
      <c r="J1097" s="35">
        <v>462</v>
      </c>
      <c r="K1097" s="7">
        <v>13</v>
      </c>
      <c r="L1097" s="35">
        <v>628</v>
      </c>
      <c r="M1097" s="7">
        <v>66</v>
      </c>
      <c r="N1097" s="4" t="str">
        <f t="shared" si="100"/>
        <v>NA</v>
      </c>
      <c r="O1097" s="4">
        <f t="shared" si="101"/>
        <v>6.4777327935222644</v>
      </c>
      <c r="P1097" s="8">
        <f t="shared" si="102"/>
        <v>462</v>
      </c>
      <c r="Q1097" s="8">
        <f t="shared" si="103"/>
        <v>13</v>
      </c>
      <c r="R1097" s="36">
        <v>458</v>
      </c>
      <c r="S1097" s="7">
        <v>13</v>
      </c>
      <c r="T1097" s="36">
        <v>459</v>
      </c>
      <c r="U1097" s="7">
        <v>13</v>
      </c>
      <c r="V1097" s="36">
        <v>461</v>
      </c>
      <c r="W1097" s="7">
        <v>14</v>
      </c>
      <c r="X1097" s="37">
        <f t="shared" si="104"/>
        <v>0.43383947939263123</v>
      </c>
    </row>
    <row r="1098" spans="1:24" x14ac:dyDescent="0.65">
      <c r="A1098" s="33" t="s">
        <v>1295</v>
      </c>
      <c r="B1098" s="34">
        <v>0.54900000000000004</v>
      </c>
      <c r="C1098" s="7">
        <v>2.5000000000000001E-2</v>
      </c>
      <c r="D1098" s="34">
        <v>5.1200000000000002E-2</v>
      </c>
      <c r="E1098" s="7">
        <v>1.1000000000000001E-3</v>
      </c>
      <c r="F1098" s="34">
        <v>7.8799999999999995E-2</v>
      </c>
      <c r="G1098" s="7">
        <v>4.5999999999999999E-3</v>
      </c>
      <c r="H1098" s="35">
        <v>443</v>
      </c>
      <c r="I1098" s="7">
        <v>17</v>
      </c>
      <c r="J1098" s="35">
        <v>321.89999999999998</v>
      </c>
      <c r="K1098" s="7">
        <v>6.8</v>
      </c>
      <c r="L1098" s="35">
        <v>1130</v>
      </c>
      <c r="M1098" s="7">
        <v>120</v>
      </c>
      <c r="N1098" s="4" t="str">
        <f t="shared" si="100"/>
        <v>NA</v>
      </c>
      <c r="O1098" s="4">
        <f t="shared" si="101"/>
        <v>27.336343115124166</v>
      </c>
      <c r="P1098" s="8">
        <f t="shared" si="102"/>
        <v>321.89999999999998</v>
      </c>
      <c r="Q1098" s="8">
        <f t="shared" si="103"/>
        <v>6.8</v>
      </c>
      <c r="R1098" s="36">
        <v>315.39999999999998</v>
      </c>
      <c r="S1098" s="7">
        <v>8.9</v>
      </c>
      <c r="T1098" s="36">
        <v>314.2</v>
      </c>
      <c r="U1098" s="7">
        <v>8.9</v>
      </c>
      <c r="V1098" s="36">
        <v>321.89999999999998</v>
      </c>
      <c r="W1098" s="7">
        <v>6.8</v>
      </c>
      <c r="X1098" s="37">
        <f t="shared" si="104"/>
        <v>2.3920472196334259</v>
      </c>
    </row>
    <row r="1099" spans="1:24" x14ac:dyDescent="0.65">
      <c r="A1099" s="33" t="s">
        <v>1296</v>
      </c>
      <c r="B1099" s="34">
        <v>0.55700000000000005</v>
      </c>
      <c r="C1099" s="7">
        <v>2.5000000000000001E-2</v>
      </c>
      <c r="D1099" s="34">
        <v>6.9500000000000006E-2</v>
      </c>
      <c r="E1099" s="7">
        <v>4.1000000000000003E-3</v>
      </c>
      <c r="F1099" s="34">
        <v>6.1199999999999997E-2</v>
      </c>
      <c r="G1099" s="7">
        <v>4.5999999999999999E-3</v>
      </c>
      <c r="H1099" s="35">
        <v>448</v>
      </c>
      <c r="I1099" s="7">
        <v>17</v>
      </c>
      <c r="J1099" s="35">
        <v>433</v>
      </c>
      <c r="K1099" s="7">
        <v>25</v>
      </c>
      <c r="L1099" s="35">
        <v>548</v>
      </c>
      <c r="M1099" s="7">
        <v>84</v>
      </c>
      <c r="N1099" s="4" t="str">
        <f t="shared" si="100"/>
        <v>NA</v>
      </c>
      <c r="O1099" s="4">
        <f t="shared" si="101"/>
        <v>3.3482142857142918</v>
      </c>
      <c r="P1099" s="8">
        <f t="shared" si="102"/>
        <v>433</v>
      </c>
      <c r="Q1099" s="8">
        <f t="shared" si="103"/>
        <v>25</v>
      </c>
      <c r="R1099" s="36">
        <v>426</v>
      </c>
      <c r="S1099" s="7">
        <v>22</v>
      </c>
      <c r="T1099" s="36">
        <v>428</v>
      </c>
      <c r="U1099" s="7">
        <v>25</v>
      </c>
      <c r="V1099" s="36">
        <v>383</v>
      </c>
      <c r="W1099" s="7">
        <v>25</v>
      </c>
      <c r="X1099" s="37">
        <f t="shared" si="104"/>
        <v>-11.749347258485642</v>
      </c>
    </row>
    <row r="1100" spans="1:24" x14ac:dyDescent="0.65">
      <c r="A1100" s="33" t="s">
        <v>1297</v>
      </c>
      <c r="B1100" s="34">
        <v>0.57399999999999995</v>
      </c>
      <c r="C1100" s="7">
        <v>3.6999999999999998E-2</v>
      </c>
      <c r="D1100" s="34">
        <v>6.2199999999999998E-2</v>
      </c>
      <c r="E1100" s="7">
        <v>2.8E-3</v>
      </c>
      <c r="F1100" s="34">
        <v>6.6699999999999995E-2</v>
      </c>
      <c r="G1100" s="7">
        <v>2.7000000000000001E-3</v>
      </c>
      <c r="H1100" s="35">
        <v>459</v>
      </c>
      <c r="I1100" s="7">
        <v>24</v>
      </c>
      <c r="J1100" s="35">
        <v>389</v>
      </c>
      <c r="K1100" s="7">
        <v>17</v>
      </c>
      <c r="L1100" s="35">
        <v>812</v>
      </c>
      <c r="M1100" s="7">
        <v>85</v>
      </c>
      <c r="N1100" s="4" t="str">
        <f t="shared" si="100"/>
        <v>NA</v>
      </c>
      <c r="O1100" s="4">
        <f t="shared" si="101"/>
        <v>15.250544662309366</v>
      </c>
      <c r="P1100" s="8">
        <f t="shared" si="102"/>
        <v>389</v>
      </c>
      <c r="Q1100" s="8">
        <f t="shared" si="103"/>
        <v>17</v>
      </c>
      <c r="R1100" s="36">
        <v>384</v>
      </c>
      <c r="S1100" s="7">
        <v>17</v>
      </c>
      <c r="T1100" s="36">
        <v>383</v>
      </c>
      <c r="U1100" s="7">
        <v>17</v>
      </c>
      <c r="V1100" s="36">
        <v>389</v>
      </c>
      <c r="W1100" s="7">
        <v>17</v>
      </c>
      <c r="X1100" s="37">
        <f t="shared" si="104"/>
        <v>1.5424164524421542</v>
      </c>
    </row>
    <row r="1101" spans="1:24" x14ac:dyDescent="0.65">
      <c r="A1101" s="33" t="s">
        <v>1298</v>
      </c>
      <c r="B1101" s="34">
        <v>0.82699999999999996</v>
      </c>
      <c r="C1101" s="7">
        <v>5.5E-2</v>
      </c>
      <c r="D1101" s="34">
        <v>9.1200000000000003E-2</v>
      </c>
      <c r="E1101" s="7">
        <v>5.3E-3</v>
      </c>
      <c r="F1101" s="34">
        <v>6.5299999999999997E-2</v>
      </c>
      <c r="G1101" s="7">
        <v>1.6000000000000001E-3</v>
      </c>
      <c r="H1101" s="35">
        <v>606</v>
      </c>
      <c r="I1101" s="7">
        <v>31</v>
      </c>
      <c r="J1101" s="35">
        <v>562</v>
      </c>
      <c r="K1101" s="7">
        <v>31</v>
      </c>
      <c r="L1101" s="35">
        <v>773</v>
      </c>
      <c r="M1101" s="7">
        <v>51</v>
      </c>
      <c r="N1101" s="4">
        <f t="shared" si="100"/>
        <v>27.296248382923679</v>
      </c>
      <c r="O1101" s="4">
        <f t="shared" si="101"/>
        <v>7.2607260726072553</v>
      </c>
      <c r="P1101" s="8" t="str">
        <f t="shared" si="102"/>
        <v>discordant</v>
      </c>
      <c r="Q1101" s="8" t="str">
        <f t="shared" si="103"/>
        <v>discordant</v>
      </c>
      <c r="R1101" s="36">
        <v>555</v>
      </c>
      <c r="S1101" s="7">
        <v>31</v>
      </c>
      <c r="T1101" s="36">
        <v>557</v>
      </c>
      <c r="U1101" s="7">
        <v>31</v>
      </c>
      <c r="V1101" s="36">
        <v>552</v>
      </c>
      <c r="W1101" s="7">
        <v>31</v>
      </c>
      <c r="X1101" s="37">
        <f t="shared" si="104"/>
        <v>-0.90579710144928072</v>
      </c>
    </row>
    <row r="1102" spans="1:24" x14ac:dyDescent="0.65">
      <c r="A1102" s="33" t="s">
        <v>1299</v>
      </c>
      <c r="B1102" s="34">
        <v>0.45900000000000002</v>
      </c>
      <c r="C1102" s="7">
        <v>1.9E-2</v>
      </c>
      <c r="D1102" s="34">
        <v>6.08E-2</v>
      </c>
      <c r="E1102" s="7">
        <v>2.0999999999999999E-3</v>
      </c>
      <c r="F1102" s="34">
        <v>5.5199999999999999E-2</v>
      </c>
      <c r="G1102" s="7">
        <v>1.4E-3</v>
      </c>
      <c r="H1102" s="35">
        <v>383</v>
      </c>
      <c r="I1102" s="7">
        <v>14</v>
      </c>
      <c r="J1102" s="35">
        <v>380</v>
      </c>
      <c r="K1102" s="7">
        <v>13</v>
      </c>
      <c r="L1102" s="35">
        <v>408</v>
      </c>
      <c r="M1102" s="7">
        <v>55</v>
      </c>
      <c r="N1102" s="4" t="str">
        <f t="shared" si="100"/>
        <v>NA</v>
      </c>
      <c r="O1102" s="4">
        <f t="shared" si="101"/>
        <v>0.78328981723237234</v>
      </c>
      <c r="P1102" s="8">
        <f t="shared" si="102"/>
        <v>380</v>
      </c>
      <c r="Q1102" s="8">
        <f t="shared" si="103"/>
        <v>13</v>
      </c>
      <c r="R1102" s="36">
        <v>369</v>
      </c>
      <c r="S1102" s="7">
        <v>13</v>
      </c>
      <c r="T1102" s="36">
        <v>379</v>
      </c>
      <c r="U1102" s="7">
        <v>13</v>
      </c>
      <c r="V1102" s="36">
        <v>311</v>
      </c>
      <c r="W1102" s="7">
        <v>31</v>
      </c>
      <c r="X1102" s="37">
        <f t="shared" si="104"/>
        <v>-21.864951768488751</v>
      </c>
    </row>
    <row r="1103" spans="1:24" x14ac:dyDescent="0.65">
      <c r="A1103" s="33" t="s">
        <v>1300</v>
      </c>
      <c r="B1103" s="34">
        <v>0.44800000000000001</v>
      </c>
      <c r="C1103" s="7">
        <v>2.7E-2</v>
      </c>
      <c r="D1103" s="34">
        <v>5.9900000000000002E-2</v>
      </c>
      <c r="E1103" s="7">
        <v>2.8999999999999998E-3</v>
      </c>
      <c r="F1103" s="34">
        <v>5.4600000000000003E-2</v>
      </c>
      <c r="G1103" s="7">
        <v>1.5E-3</v>
      </c>
      <c r="H1103" s="35">
        <v>374</v>
      </c>
      <c r="I1103" s="7">
        <v>19</v>
      </c>
      <c r="J1103" s="35">
        <v>375</v>
      </c>
      <c r="K1103" s="7">
        <v>18</v>
      </c>
      <c r="L1103" s="35">
        <v>380</v>
      </c>
      <c r="M1103" s="7">
        <v>63</v>
      </c>
      <c r="N1103" s="4" t="str">
        <f t="shared" si="100"/>
        <v>NA</v>
      </c>
      <c r="O1103" s="4">
        <f t="shared" si="101"/>
        <v>-0.26737967914438343</v>
      </c>
      <c r="P1103" s="8">
        <f t="shared" si="102"/>
        <v>375</v>
      </c>
      <c r="Q1103" s="8">
        <f t="shared" si="103"/>
        <v>18</v>
      </c>
      <c r="R1103" s="36">
        <v>363</v>
      </c>
      <c r="S1103" s="7">
        <v>18</v>
      </c>
      <c r="T1103" s="36">
        <v>370</v>
      </c>
      <c r="U1103" s="7">
        <v>18</v>
      </c>
      <c r="V1103" s="36">
        <v>320</v>
      </c>
      <c r="W1103" s="7">
        <v>28</v>
      </c>
      <c r="X1103" s="37">
        <f t="shared" si="104"/>
        <v>-15.625</v>
      </c>
    </row>
    <row r="1104" spans="1:24" x14ac:dyDescent="0.65">
      <c r="A1104" s="33" t="s">
        <v>1301</v>
      </c>
      <c r="B1104" s="34">
        <v>0.59199999999999997</v>
      </c>
      <c r="C1104" s="7">
        <v>1.7000000000000001E-2</v>
      </c>
      <c r="D1104" s="34">
        <v>7.6899999999999996E-2</v>
      </c>
      <c r="E1104" s="7">
        <v>1.9E-3</v>
      </c>
      <c r="F1104" s="34">
        <v>5.62E-2</v>
      </c>
      <c r="G1104" s="7">
        <v>1.1000000000000001E-3</v>
      </c>
      <c r="H1104" s="35">
        <v>471</v>
      </c>
      <c r="I1104" s="7">
        <v>11</v>
      </c>
      <c r="J1104" s="35">
        <v>478</v>
      </c>
      <c r="K1104" s="7">
        <v>11</v>
      </c>
      <c r="L1104" s="35">
        <v>452</v>
      </c>
      <c r="M1104" s="7">
        <v>42</v>
      </c>
      <c r="N1104" s="4" t="str">
        <f t="shared" si="100"/>
        <v>NA</v>
      </c>
      <c r="O1104" s="4">
        <f t="shared" si="101"/>
        <v>-1.4861995753715433</v>
      </c>
      <c r="P1104" s="8">
        <f t="shared" si="102"/>
        <v>478</v>
      </c>
      <c r="Q1104" s="8">
        <f t="shared" si="103"/>
        <v>11</v>
      </c>
      <c r="R1104" s="36">
        <v>463</v>
      </c>
      <c r="S1104" s="7">
        <v>10</v>
      </c>
      <c r="T1104" s="36">
        <v>477</v>
      </c>
      <c r="U1104" s="7">
        <v>12</v>
      </c>
      <c r="V1104" s="36">
        <v>398</v>
      </c>
      <c r="W1104" s="7">
        <v>27</v>
      </c>
      <c r="X1104" s="37">
        <f t="shared" si="104"/>
        <v>-19.849246231155774</v>
      </c>
    </row>
    <row r="1105" spans="1:24" x14ac:dyDescent="0.65">
      <c r="A1105" s="33" t="s">
        <v>1302</v>
      </c>
      <c r="B1105" s="34">
        <v>0.52700000000000002</v>
      </c>
      <c r="C1105" s="7">
        <v>1.7000000000000001E-2</v>
      </c>
      <c r="D1105" s="34">
        <v>7.2300000000000003E-2</v>
      </c>
      <c r="E1105" s="7">
        <v>1.9E-3</v>
      </c>
      <c r="F1105" s="34">
        <v>5.3199999999999997E-2</v>
      </c>
      <c r="G1105" s="7">
        <v>1.2999999999999999E-3</v>
      </c>
      <c r="H1105" s="35">
        <v>429</v>
      </c>
      <c r="I1105" s="7">
        <v>11</v>
      </c>
      <c r="J1105" s="35">
        <v>450</v>
      </c>
      <c r="K1105" s="7">
        <v>11</v>
      </c>
      <c r="L1105" s="35">
        <v>326</v>
      </c>
      <c r="M1105" s="7">
        <v>55</v>
      </c>
      <c r="N1105" s="4" t="str">
        <f t="shared" si="100"/>
        <v>NA</v>
      </c>
      <c r="O1105" s="4">
        <f t="shared" si="101"/>
        <v>-4.8951048951048932</v>
      </c>
      <c r="P1105" s="8">
        <f t="shared" si="102"/>
        <v>450</v>
      </c>
      <c r="Q1105" s="8">
        <f t="shared" si="103"/>
        <v>11</v>
      </c>
      <c r="R1105" s="36">
        <v>429</v>
      </c>
      <c r="S1105" s="7">
        <v>11</v>
      </c>
      <c r="T1105" s="36">
        <v>450</v>
      </c>
      <c r="U1105" s="7">
        <v>11</v>
      </c>
      <c r="V1105" s="36">
        <v>324</v>
      </c>
      <c r="W1105" s="7">
        <v>39</v>
      </c>
      <c r="X1105" s="37">
        <f t="shared" si="104"/>
        <v>-38.888888888888886</v>
      </c>
    </row>
    <row r="1106" spans="1:24" x14ac:dyDescent="0.65">
      <c r="A1106" s="33" t="s">
        <v>1303</v>
      </c>
      <c r="B1106" s="34">
        <v>0.48799999999999999</v>
      </c>
      <c r="C1106" s="7">
        <v>4.4999999999999998E-2</v>
      </c>
      <c r="D1106" s="34">
        <v>6.5500000000000003E-2</v>
      </c>
      <c r="E1106" s="7">
        <v>3.5999999999999999E-3</v>
      </c>
      <c r="F1106" s="34">
        <v>5.3199999999999997E-2</v>
      </c>
      <c r="G1106" s="7">
        <v>2.5000000000000001E-3</v>
      </c>
      <c r="H1106" s="35">
        <v>398</v>
      </c>
      <c r="I1106" s="7">
        <v>27</v>
      </c>
      <c r="J1106" s="35">
        <v>408</v>
      </c>
      <c r="K1106" s="7">
        <v>22</v>
      </c>
      <c r="L1106" s="35">
        <v>353</v>
      </c>
      <c r="M1106" s="7">
        <v>88</v>
      </c>
      <c r="N1106" s="4" t="str">
        <f t="shared" si="100"/>
        <v>NA</v>
      </c>
      <c r="O1106" s="4">
        <f t="shared" si="101"/>
        <v>-2.5125628140703498</v>
      </c>
      <c r="P1106" s="8">
        <f t="shared" si="102"/>
        <v>408</v>
      </c>
      <c r="Q1106" s="8">
        <f t="shared" si="103"/>
        <v>22</v>
      </c>
      <c r="R1106" s="36">
        <v>400</v>
      </c>
      <c r="S1106" s="7">
        <v>23</v>
      </c>
      <c r="T1106" s="36">
        <v>409</v>
      </c>
      <c r="U1106" s="7">
        <v>23</v>
      </c>
      <c r="V1106" s="36">
        <v>356</v>
      </c>
      <c r="W1106" s="7">
        <v>37</v>
      </c>
      <c r="X1106" s="37">
        <f t="shared" si="104"/>
        <v>-14.887640449438209</v>
      </c>
    </row>
    <row r="1107" spans="1:24" x14ac:dyDescent="0.65">
      <c r="A1107" s="33" t="s">
        <v>1304</v>
      </c>
      <c r="B1107" s="34">
        <v>0.88</v>
      </c>
      <c r="C1107" s="7">
        <v>0.02</v>
      </c>
      <c r="D1107" s="34">
        <v>0.1057</v>
      </c>
      <c r="E1107" s="7">
        <v>2.0999999999999999E-3</v>
      </c>
      <c r="F1107" s="34">
        <v>6.0699999999999997E-2</v>
      </c>
      <c r="G1107" s="7">
        <v>1E-3</v>
      </c>
      <c r="H1107" s="35">
        <v>640</v>
      </c>
      <c r="I1107" s="7">
        <v>11</v>
      </c>
      <c r="J1107" s="35">
        <v>648</v>
      </c>
      <c r="K1107" s="7">
        <v>12</v>
      </c>
      <c r="L1107" s="35">
        <v>624</v>
      </c>
      <c r="M1107" s="7">
        <v>36</v>
      </c>
      <c r="N1107" s="4">
        <f t="shared" si="100"/>
        <v>-3.8461538461538396</v>
      </c>
      <c r="O1107" s="4">
        <f t="shared" si="101"/>
        <v>-1.25</v>
      </c>
      <c r="P1107" s="8">
        <f t="shared" si="102"/>
        <v>648</v>
      </c>
      <c r="Q1107" s="8">
        <f t="shared" si="103"/>
        <v>12</v>
      </c>
      <c r="R1107" s="36">
        <v>630</v>
      </c>
      <c r="S1107" s="7">
        <v>11</v>
      </c>
      <c r="T1107" s="36">
        <v>647</v>
      </c>
      <c r="U1107" s="7">
        <v>12</v>
      </c>
      <c r="V1107" s="36">
        <v>580</v>
      </c>
      <c r="W1107" s="7">
        <v>20</v>
      </c>
      <c r="X1107" s="37">
        <f t="shared" si="104"/>
        <v>-11.551724137931032</v>
      </c>
    </row>
    <row r="1108" spans="1:24" x14ac:dyDescent="0.65">
      <c r="A1108" s="33" t="s">
        <v>1305</v>
      </c>
      <c r="B1108" s="34">
        <v>0.55900000000000005</v>
      </c>
      <c r="C1108" s="7">
        <v>1.0999999999999999E-2</v>
      </c>
      <c r="D1108" s="34">
        <v>7.2499999999999995E-2</v>
      </c>
      <c r="E1108" s="7">
        <v>1E-3</v>
      </c>
      <c r="F1108" s="34">
        <v>5.6300000000000003E-2</v>
      </c>
      <c r="G1108" s="7">
        <v>1.1999999999999999E-3</v>
      </c>
      <c r="H1108" s="35">
        <v>450.5</v>
      </c>
      <c r="I1108" s="7">
        <v>7.4</v>
      </c>
      <c r="J1108" s="35">
        <v>451.3</v>
      </c>
      <c r="K1108" s="7">
        <v>6.1</v>
      </c>
      <c r="L1108" s="35">
        <v>455</v>
      </c>
      <c r="M1108" s="7">
        <v>46</v>
      </c>
      <c r="N1108" s="4" t="str">
        <f t="shared" si="100"/>
        <v>NA</v>
      </c>
      <c r="O1108" s="4">
        <f t="shared" si="101"/>
        <v>-0.17758046614872569</v>
      </c>
      <c r="P1108" s="8">
        <f t="shared" si="102"/>
        <v>451.3</v>
      </c>
      <c r="Q1108" s="8">
        <f t="shared" si="103"/>
        <v>6.1</v>
      </c>
      <c r="R1108" s="36">
        <v>438.9</v>
      </c>
      <c r="S1108" s="7">
        <v>6</v>
      </c>
      <c r="T1108" s="36">
        <v>450.4</v>
      </c>
      <c r="U1108" s="7">
        <v>6.3</v>
      </c>
      <c r="V1108" s="36">
        <v>385</v>
      </c>
      <c r="W1108" s="7">
        <v>27</v>
      </c>
      <c r="X1108" s="37">
        <f t="shared" si="104"/>
        <v>-16.987012987012989</v>
      </c>
    </row>
    <row r="1109" spans="1:24" x14ac:dyDescent="0.65">
      <c r="A1109" s="33" t="s">
        <v>1306</v>
      </c>
      <c r="B1109" s="34">
        <v>0.54600000000000004</v>
      </c>
      <c r="C1109" s="7">
        <v>1.6E-2</v>
      </c>
      <c r="D1109" s="34">
        <v>6.9599999999999995E-2</v>
      </c>
      <c r="E1109" s="7">
        <v>1.8E-3</v>
      </c>
      <c r="F1109" s="34">
        <v>5.7200000000000001E-2</v>
      </c>
      <c r="G1109" s="7">
        <v>1.2999999999999999E-3</v>
      </c>
      <c r="H1109" s="35">
        <v>442</v>
      </c>
      <c r="I1109" s="7">
        <v>11</v>
      </c>
      <c r="J1109" s="35">
        <v>434</v>
      </c>
      <c r="K1109" s="7">
        <v>11</v>
      </c>
      <c r="L1109" s="35">
        <v>488</v>
      </c>
      <c r="M1109" s="7">
        <v>52</v>
      </c>
      <c r="N1109" s="4" t="str">
        <f t="shared" si="100"/>
        <v>NA</v>
      </c>
      <c r="O1109" s="4">
        <f t="shared" si="101"/>
        <v>1.8099547511312153</v>
      </c>
      <c r="P1109" s="8">
        <f t="shared" si="102"/>
        <v>434</v>
      </c>
      <c r="Q1109" s="8">
        <f t="shared" si="103"/>
        <v>11</v>
      </c>
      <c r="R1109" s="36">
        <v>423.3</v>
      </c>
      <c r="S1109" s="7">
        <v>9.4</v>
      </c>
      <c r="T1109" s="36">
        <v>432</v>
      </c>
      <c r="U1109" s="7">
        <v>11</v>
      </c>
      <c r="V1109" s="36">
        <v>384</v>
      </c>
      <c r="W1109" s="7">
        <v>23</v>
      </c>
      <c r="X1109" s="37">
        <f t="shared" si="104"/>
        <v>-12.5</v>
      </c>
    </row>
    <row r="1110" spans="1:24" x14ac:dyDescent="0.65">
      <c r="A1110" s="33" t="s">
        <v>1307</v>
      </c>
      <c r="B1110" s="34">
        <v>6.48</v>
      </c>
      <c r="C1110" s="7">
        <v>0.17</v>
      </c>
      <c r="D1110" s="34">
        <v>0.36220000000000002</v>
      </c>
      <c r="E1110" s="7">
        <v>5.1000000000000004E-3</v>
      </c>
      <c r="F1110" s="34">
        <v>0.13059999999999999</v>
      </c>
      <c r="G1110" s="7">
        <v>3.3999999999999998E-3</v>
      </c>
      <c r="H1110" s="35">
        <v>2040</v>
      </c>
      <c r="I1110" s="7">
        <v>22</v>
      </c>
      <c r="J1110" s="35">
        <v>1992</v>
      </c>
      <c r="K1110" s="7">
        <v>24</v>
      </c>
      <c r="L1110" s="35">
        <v>2097</v>
      </c>
      <c r="M1110" s="7">
        <v>44</v>
      </c>
      <c r="N1110" s="4">
        <f t="shared" si="100"/>
        <v>5.0071530758226004</v>
      </c>
      <c r="O1110" s="4">
        <f t="shared" si="101"/>
        <v>2.3529411764705941</v>
      </c>
      <c r="P1110" s="8">
        <f t="shared" si="102"/>
        <v>2097</v>
      </c>
      <c r="Q1110" s="8">
        <f t="shared" si="103"/>
        <v>44</v>
      </c>
      <c r="R1110" s="36">
        <v>1974</v>
      </c>
      <c r="S1110" s="7">
        <v>25</v>
      </c>
      <c r="T1110" s="36">
        <v>1975</v>
      </c>
      <c r="U1110" s="7">
        <v>28</v>
      </c>
      <c r="V1110" s="36">
        <v>1977</v>
      </c>
      <c r="W1110" s="7">
        <v>26</v>
      </c>
      <c r="X1110" s="37">
        <f t="shared" si="104"/>
        <v>0.10116337885685311</v>
      </c>
    </row>
    <row r="1111" spans="1:24" x14ac:dyDescent="0.65">
      <c r="A1111" s="33" t="s">
        <v>1308</v>
      </c>
      <c r="B1111" s="34">
        <v>6.32</v>
      </c>
      <c r="C1111" s="7">
        <v>0.12</v>
      </c>
      <c r="D1111" s="34">
        <v>0.36749999999999999</v>
      </c>
      <c r="E1111" s="7">
        <v>6.6E-3</v>
      </c>
      <c r="F1111" s="34">
        <v>0.12559999999999999</v>
      </c>
      <c r="G1111" s="7">
        <v>1.6000000000000001E-3</v>
      </c>
      <c r="H1111" s="35">
        <v>2020</v>
      </c>
      <c r="I1111" s="7">
        <v>16</v>
      </c>
      <c r="J1111" s="35">
        <v>2017</v>
      </c>
      <c r="K1111" s="7">
        <v>31</v>
      </c>
      <c r="L1111" s="35">
        <v>2034</v>
      </c>
      <c r="M1111" s="7">
        <v>23</v>
      </c>
      <c r="N1111" s="4">
        <f t="shared" si="100"/>
        <v>0.83579154375614451</v>
      </c>
      <c r="O1111" s="4">
        <f t="shared" si="101"/>
        <v>0.14851485148514598</v>
      </c>
      <c r="P1111" s="8">
        <f t="shared" si="102"/>
        <v>2034</v>
      </c>
      <c r="Q1111" s="8">
        <f t="shared" si="103"/>
        <v>23</v>
      </c>
      <c r="R1111" s="36">
        <v>1985</v>
      </c>
      <c r="S1111" s="7">
        <v>24</v>
      </c>
      <c r="T1111" s="36">
        <v>2008</v>
      </c>
      <c r="U1111" s="7">
        <v>33</v>
      </c>
      <c r="V1111" s="36">
        <v>1971</v>
      </c>
      <c r="W1111" s="7">
        <v>21</v>
      </c>
      <c r="X1111" s="37">
        <f t="shared" si="104"/>
        <v>-1.8772196854388596</v>
      </c>
    </row>
    <row r="1112" spans="1:24" x14ac:dyDescent="0.65">
      <c r="A1112" s="33" t="s">
        <v>1309</v>
      </c>
      <c r="B1112" s="34">
        <v>1.161</v>
      </c>
      <c r="C1112" s="7">
        <v>4.5999999999999999E-2</v>
      </c>
      <c r="D1112" s="34">
        <v>0.12509999999999999</v>
      </c>
      <c r="E1112" s="7">
        <v>3.7000000000000002E-3</v>
      </c>
      <c r="F1112" s="34">
        <v>6.7699999999999996E-2</v>
      </c>
      <c r="G1112" s="7">
        <v>1.6999999999999999E-3</v>
      </c>
      <c r="H1112" s="35">
        <v>780</v>
      </c>
      <c r="I1112" s="7">
        <v>21</v>
      </c>
      <c r="J1112" s="35">
        <v>760</v>
      </c>
      <c r="K1112" s="7">
        <v>21</v>
      </c>
      <c r="L1112" s="35">
        <v>847</v>
      </c>
      <c r="M1112" s="7">
        <v>53</v>
      </c>
      <c r="N1112" s="4">
        <f t="shared" si="100"/>
        <v>10.271546635183</v>
      </c>
      <c r="O1112" s="4">
        <f t="shared" si="101"/>
        <v>2.5641025641025692</v>
      </c>
      <c r="P1112" s="8">
        <f t="shared" si="102"/>
        <v>760</v>
      </c>
      <c r="Q1112" s="8">
        <f t="shared" si="103"/>
        <v>21</v>
      </c>
      <c r="R1112" s="36">
        <v>745</v>
      </c>
      <c r="S1112" s="7">
        <v>19</v>
      </c>
      <c r="T1112" s="36">
        <v>756</v>
      </c>
      <c r="U1112" s="7">
        <v>21</v>
      </c>
      <c r="V1112" s="36">
        <v>724</v>
      </c>
      <c r="W1112" s="7">
        <v>27</v>
      </c>
      <c r="X1112" s="37">
        <f t="shared" si="104"/>
        <v>-4.4198895027624303</v>
      </c>
    </row>
    <row r="1113" spans="1:24" x14ac:dyDescent="0.65">
      <c r="A1113" s="33" t="s">
        <v>1310</v>
      </c>
      <c r="B1113" s="34">
        <v>0.60899999999999999</v>
      </c>
      <c r="C1113" s="7">
        <v>2.4E-2</v>
      </c>
      <c r="D1113" s="34">
        <v>7.2499999999999995E-2</v>
      </c>
      <c r="E1113" s="7">
        <v>2E-3</v>
      </c>
      <c r="F1113" s="34">
        <v>6.0699999999999997E-2</v>
      </c>
      <c r="G1113" s="7">
        <v>1.9E-3</v>
      </c>
      <c r="H1113" s="35">
        <v>482</v>
      </c>
      <c r="I1113" s="7">
        <v>15</v>
      </c>
      <c r="J1113" s="35">
        <v>451</v>
      </c>
      <c r="K1113" s="7">
        <v>12</v>
      </c>
      <c r="L1113" s="35">
        <v>620</v>
      </c>
      <c r="M1113" s="7">
        <v>65</v>
      </c>
      <c r="N1113" s="4" t="str">
        <f t="shared" si="100"/>
        <v>NA</v>
      </c>
      <c r="O1113" s="4">
        <f t="shared" si="101"/>
        <v>6.431535269709542</v>
      </c>
      <c r="P1113" s="8">
        <f t="shared" si="102"/>
        <v>451</v>
      </c>
      <c r="Q1113" s="8">
        <f t="shared" si="103"/>
        <v>12</v>
      </c>
      <c r="R1113" s="36">
        <v>446</v>
      </c>
      <c r="S1113" s="7">
        <v>12</v>
      </c>
      <c r="T1113" s="36">
        <v>448</v>
      </c>
      <c r="U1113" s="7">
        <v>12</v>
      </c>
      <c r="V1113" s="36">
        <v>436</v>
      </c>
      <c r="W1113" s="7">
        <v>17</v>
      </c>
      <c r="X1113" s="37">
        <f t="shared" si="104"/>
        <v>-2.7522935779816464</v>
      </c>
    </row>
    <row r="1114" spans="1:24" x14ac:dyDescent="0.65">
      <c r="A1114" s="33" t="s">
        <v>1311</v>
      </c>
      <c r="B1114" s="34">
        <v>0.54600000000000004</v>
      </c>
      <c r="C1114" s="7">
        <v>1.6E-2</v>
      </c>
      <c r="D1114" s="34">
        <v>7.0300000000000001E-2</v>
      </c>
      <c r="E1114" s="7">
        <v>2.3E-3</v>
      </c>
      <c r="F1114" s="34">
        <v>5.74E-2</v>
      </c>
      <c r="G1114" s="7">
        <v>1.6000000000000001E-3</v>
      </c>
      <c r="H1114" s="35">
        <v>444</v>
      </c>
      <c r="I1114" s="7">
        <v>11</v>
      </c>
      <c r="J1114" s="35">
        <v>437</v>
      </c>
      <c r="K1114" s="7">
        <v>14</v>
      </c>
      <c r="L1114" s="35">
        <v>492</v>
      </c>
      <c r="M1114" s="7">
        <v>63</v>
      </c>
      <c r="N1114" s="4" t="str">
        <f t="shared" si="100"/>
        <v>NA</v>
      </c>
      <c r="O1114" s="4">
        <f t="shared" si="101"/>
        <v>1.5765765765765707</v>
      </c>
      <c r="P1114" s="8">
        <f t="shared" si="102"/>
        <v>437</v>
      </c>
      <c r="Q1114" s="8">
        <f t="shared" si="103"/>
        <v>14</v>
      </c>
      <c r="R1114" s="36">
        <v>425</v>
      </c>
      <c r="S1114" s="7">
        <v>13</v>
      </c>
      <c r="T1114" s="36">
        <v>436</v>
      </c>
      <c r="U1114" s="7">
        <v>14</v>
      </c>
      <c r="V1114" s="36">
        <v>378</v>
      </c>
      <c r="W1114" s="7">
        <v>22</v>
      </c>
      <c r="X1114" s="37">
        <f t="shared" si="104"/>
        <v>-15.343915343915342</v>
      </c>
    </row>
    <row r="1115" spans="1:24" x14ac:dyDescent="0.65">
      <c r="A1115" s="33" t="s">
        <v>1312</v>
      </c>
      <c r="B1115" s="34">
        <v>0.70499999999999996</v>
      </c>
      <c r="C1115" s="7">
        <v>2.5000000000000001E-2</v>
      </c>
      <c r="D1115" s="34">
        <v>8.8200000000000001E-2</v>
      </c>
      <c r="E1115" s="7">
        <v>2.3999999999999998E-3</v>
      </c>
      <c r="F1115" s="34">
        <v>5.8299999999999998E-2</v>
      </c>
      <c r="G1115" s="7">
        <v>1.4E-3</v>
      </c>
      <c r="H1115" s="35">
        <v>540</v>
      </c>
      <c r="I1115" s="7">
        <v>14</v>
      </c>
      <c r="J1115" s="35">
        <v>545</v>
      </c>
      <c r="K1115" s="7">
        <v>14</v>
      </c>
      <c r="L1115" s="35">
        <v>529</v>
      </c>
      <c r="M1115" s="7">
        <v>54</v>
      </c>
      <c r="N1115" s="4">
        <f t="shared" si="100"/>
        <v>-3.024574669187146</v>
      </c>
      <c r="O1115" s="4">
        <f t="shared" si="101"/>
        <v>-0.92592592592592382</v>
      </c>
      <c r="P1115" s="8">
        <f t="shared" si="102"/>
        <v>545</v>
      </c>
      <c r="Q1115" s="8">
        <f t="shared" si="103"/>
        <v>14</v>
      </c>
      <c r="R1115" s="36">
        <v>526</v>
      </c>
      <c r="S1115" s="7">
        <v>13</v>
      </c>
      <c r="T1115" s="36">
        <v>544</v>
      </c>
      <c r="U1115" s="7">
        <v>14</v>
      </c>
      <c r="V1115" s="36">
        <v>473</v>
      </c>
      <c r="W1115" s="7">
        <v>29</v>
      </c>
      <c r="X1115" s="37">
        <f t="shared" si="104"/>
        <v>-15.010570824524308</v>
      </c>
    </row>
    <row r="1116" spans="1:24" x14ac:dyDescent="0.65">
      <c r="A1116" s="33" t="s">
        <v>1313</v>
      </c>
      <c r="B1116" s="34">
        <v>0.499</v>
      </c>
      <c r="C1116" s="7">
        <v>1.4E-2</v>
      </c>
      <c r="D1116" s="34">
        <v>6.6699999999999995E-2</v>
      </c>
      <c r="E1116" s="7">
        <v>1.1999999999999999E-3</v>
      </c>
      <c r="F1116" s="34">
        <v>5.3999999999999999E-2</v>
      </c>
      <c r="G1116" s="7">
        <v>1E-3</v>
      </c>
      <c r="H1116" s="35">
        <v>410.6</v>
      </c>
      <c r="I1116" s="7">
        <v>9.6999999999999993</v>
      </c>
      <c r="J1116" s="35">
        <v>416.1</v>
      </c>
      <c r="K1116" s="7">
        <v>7.3</v>
      </c>
      <c r="L1116" s="35">
        <v>375</v>
      </c>
      <c r="M1116" s="7">
        <v>45</v>
      </c>
      <c r="N1116" s="4" t="str">
        <f t="shared" si="100"/>
        <v>NA</v>
      </c>
      <c r="O1116" s="4">
        <f t="shared" si="101"/>
        <v>-1.3395031660983818</v>
      </c>
      <c r="P1116" s="8">
        <f t="shared" si="102"/>
        <v>416.1</v>
      </c>
      <c r="Q1116" s="8">
        <f t="shared" si="103"/>
        <v>7.3</v>
      </c>
      <c r="R1116" s="36">
        <v>403.5</v>
      </c>
      <c r="S1116" s="7">
        <v>8.4</v>
      </c>
      <c r="T1116" s="36">
        <v>415.6</v>
      </c>
      <c r="U1116" s="7">
        <v>7.4</v>
      </c>
      <c r="V1116" s="36">
        <v>327</v>
      </c>
      <c r="W1116" s="7">
        <v>30</v>
      </c>
      <c r="X1116" s="37">
        <f t="shared" si="104"/>
        <v>-27.094801223241589</v>
      </c>
    </row>
    <row r="1117" spans="1:24" x14ac:dyDescent="0.65">
      <c r="A1117" s="33" t="s">
        <v>1314</v>
      </c>
      <c r="B1117" s="34">
        <v>0.57599999999999996</v>
      </c>
      <c r="C1117" s="7">
        <v>1.4E-2</v>
      </c>
      <c r="D1117" s="34">
        <v>7.4899999999999994E-2</v>
      </c>
      <c r="E1117" s="7">
        <v>1.6000000000000001E-3</v>
      </c>
      <c r="F1117" s="34">
        <v>5.6129999999999999E-2</v>
      </c>
      <c r="G1117" s="7">
        <v>9.5E-4</v>
      </c>
      <c r="H1117" s="35">
        <v>461.2</v>
      </c>
      <c r="I1117" s="7">
        <v>8.8000000000000007</v>
      </c>
      <c r="J1117" s="35">
        <v>465.3</v>
      </c>
      <c r="K1117" s="7">
        <v>9.4</v>
      </c>
      <c r="L1117" s="35">
        <v>452</v>
      </c>
      <c r="M1117" s="7">
        <v>37</v>
      </c>
      <c r="N1117" s="4" t="str">
        <f t="shared" si="100"/>
        <v>NA</v>
      </c>
      <c r="O1117" s="4">
        <f t="shared" si="101"/>
        <v>-0.88898525585429411</v>
      </c>
      <c r="P1117" s="8">
        <f t="shared" si="102"/>
        <v>465.3</v>
      </c>
      <c r="Q1117" s="8">
        <f t="shared" si="103"/>
        <v>9.4</v>
      </c>
      <c r="R1117" s="36">
        <v>452.4</v>
      </c>
      <c r="S1117" s="7">
        <v>8.1</v>
      </c>
      <c r="T1117" s="36">
        <v>464.6</v>
      </c>
      <c r="U1117" s="7">
        <v>9.5</v>
      </c>
      <c r="V1117" s="36">
        <v>399</v>
      </c>
      <c r="W1117" s="7">
        <v>21</v>
      </c>
      <c r="X1117" s="37">
        <f t="shared" si="104"/>
        <v>-16.441102756892235</v>
      </c>
    </row>
    <row r="1118" spans="1:24" x14ac:dyDescent="0.65">
      <c r="A1118" s="33" t="s">
        <v>1315</v>
      </c>
      <c r="B1118" s="34">
        <v>1.4450000000000001</v>
      </c>
      <c r="C1118" s="7">
        <v>3.5000000000000003E-2</v>
      </c>
      <c r="D1118" s="34">
        <v>0.14799999999999999</v>
      </c>
      <c r="E1118" s="7">
        <v>3.5000000000000001E-3</v>
      </c>
      <c r="F1118" s="34">
        <v>7.1800000000000003E-2</v>
      </c>
      <c r="G1118" s="7">
        <v>1.2999999999999999E-3</v>
      </c>
      <c r="H1118" s="35">
        <v>907</v>
      </c>
      <c r="I1118" s="7">
        <v>15</v>
      </c>
      <c r="J1118" s="35">
        <v>890</v>
      </c>
      <c r="K1118" s="7">
        <v>19</v>
      </c>
      <c r="L1118" s="35">
        <v>974</v>
      </c>
      <c r="M1118" s="7">
        <v>38</v>
      </c>
      <c r="N1118" s="4">
        <f t="shared" si="100"/>
        <v>8.6242299794661221</v>
      </c>
      <c r="O1118" s="4">
        <f t="shared" si="101"/>
        <v>1.8743109151047435</v>
      </c>
      <c r="P1118" s="8">
        <f t="shared" si="102"/>
        <v>890</v>
      </c>
      <c r="Q1118" s="8">
        <f t="shared" si="103"/>
        <v>19</v>
      </c>
      <c r="R1118" s="36">
        <v>877</v>
      </c>
      <c r="S1118" s="7">
        <v>17</v>
      </c>
      <c r="T1118" s="36">
        <v>886</v>
      </c>
      <c r="U1118" s="7">
        <v>20</v>
      </c>
      <c r="V1118" s="36">
        <v>867</v>
      </c>
      <c r="W1118" s="7">
        <v>21</v>
      </c>
      <c r="X1118" s="37">
        <f t="shared" si="104"/>
        <v>-2.1914648212226098</v>
      </c>
    </row>
    <row r="1119" spans="1:24" x14ac:dyDescent="0.65">
      <c r="A1119" s="33" t="s">
        <v>1316</v>
      </c>
      <c r="B1119" s="34">
        <v>1.653</v>
      </c>
      <c r="C1119" s="7">
        <v>4.1000000000000002E-2</v>
      </c>
      <c r="D1119" s="34">
        <v>0.1656</v>
      </c>
      <c r="E1119" s="7">
        <v>3.3999999999999998E-3</v>
      </c>
      <c r="F1119" s="34">
        <v>7.3099999999999998E-2</v>
      </c>
      <c r="G1119" s="7">
        <v>1E-3</v>
      </c>
      <c r="H1119" s="35">
        <v>989</v>
      </c>
      <c r="I1119" s="7">
        <v>16</v>
      </c>
      <c r="J1119" s="35">
        <v>987</v>
      </c>
      <c r="K1119" s="7">
        <v>19</v>
      </c>
      <c r="L1119" s="35">
        <v>1020</v>
      </c>
      <c r="M1119" s="7">
        <v>32</v>
      </c>
      <c r="N1119" s="4">
        <f t="shared" si="100"/>
        <v>3.235294117647058</v>
      </c>
      <c r="O1119" s="4">
        <f t="shared" si="101"/>
        <v>0.20222446916076819</v>
      </c>
      <c r="P1119" s="8">
        <f t="shared" si="102"/>
        <v>987</v>
      </c>
      <c r="Q1119" s="8">
        <f t="shared" si="103"/>
        <v>19</v>
      </c>
      <c r="R1119" s="36">
        <v>972</v>
      </c>
      <c r="S1119" s="7">
        <v>18</v>
      </c>
      <c r="T1119" s="36">
        <v>985</v>
      </c>
      <c r="U1119" s="7">
        <v>20</v>
      </c>
      <c r="V1119" s="36">
        <v>946</v>
      </c>
      <c r="W1119" s="7">
        <v>23</v>
      </c>
      <c r="X1119" s="37">
        <f t="shared" si="104"/>
        <v>-4.1226215644820314</v>
      </c>
    </row>
    <row r="1120" spans="1:24" x14ac:dyDescent="0.65">
      <c r="A1120" s="33" t="s">
        <v>1317</v>
      </c>
      <c r="B1120" s="34">
        <v>0.96</v>
      </c>
      <c r="C1120" s="7">
        <v>0.3</v>
      </c>
      <c r="D1120" s="34">
        <v>8.2100000000000006E-2</v>
      </c>
      <c r="E1120" s="7">
        <v>4.4999999999999997E-3</v>
      </c>
      <c r="F1120" s="34">
        <v>8.3000000000000004E-2</v>
      </c>
      <c r="G1120" s="7">
        <v>1.7000000000000001E-2</v>
      </c>
      <c r="H1120" s="35">
        <v>619</v>
      </c>
      <c r="I1120" s="7">
        <v>95</v>
      </c>
      <c r="J1120" s="35">
        <v>508</v>
      </c>
      <c r="K1120" s="7">
        <v>26</v>
      </c>
      <c r="L1120" s="35">
        <v>980</v>
      </c>
      <c r="M1120" s="7">
        <v>280</v>
      </c>
      <c r="N1120" s="4">
        <f t="shared" si="100"/>
        <v>48.163265306122447</v>
      </c>
      <c r="O1120" s="4">
        <f t="shared" si="101"/>
        <v>17.932148626817451</v>
      </c>
      <c r="P1120" s="8" t="str">
        <f t="shared" si="102"/>
        <v>discordant</v>
      </c>
      <c r="Q1120" s="8" t="str">
        <f t="shared" si="103"/>
        <v>discordant</v>
      </c>
      <c r="R1120" s="36">
        <v>482</v>
      </c>
      <c r="S1120" s="7">
        <v>16</v>
      </c>
      <c r="T1120" s="36">
        <v>488</v>
      </c>
      <c r="U1120" s="7">
        <v>12</v>
      </c>
      <c r="V1120" s="36">
        <v>445</v>
      </c>
      <c r="W1120" s="7">
        <v>39</v>
      </c>
      <c r="X1120" s="37">
        <f t="shared" si="104"/>
        <v>-9.6629213483146117</v>
      </c>
    </row>
    <row r="1121" spans="1:24" x14ac:dyDescent="0.65">
      <c r="A1121" s="33" t="s">
        <v>1318</v>
      </c>
      <c r="B1121" s="34">
        <v>0.58099999999999996</v>
      </c>
      <c r="C1121" s="7">
        <v>1.4E-2</v>
      </c>
      <c r="D1121" s="34">
        <v>7.5810000000000002E-2</v>
      </c>
      <c r="E1121" s="7">
        <v>8.5999999999999998E-4</v>
      </c>
      <c r="F1121" s="34">
        <v>5.5899999999999998E-2</v>
      </c>
      <c r="G1121" s="7">
        <v>1.2999999999999999E-3</v>
      </c>
      <c r="H1121" s="35">
        <v>464.5</v>
      </c>
      <c r="I1121" s="7">
        <v>8.6999999999999993</v>
      </c>
      <c r="J1121" s="35">
        <v>471</v>
      </c>
      <c r="K1121" s="7">
        <v>5.2</v>
      </c>
      <c r="L1121" s="35">
        <v>438</v>
      </c>
      <c r="M1121" s="7">
        <v>53</v>
      </c>
      <c r="N1121" s="4" t="str">
        <f t="shared" si="100"/>
        <v>NA</v>
      </c>
      <c r="O1121" s="4">
        <f t="shared" si="101"/>
        <v>-1.3993541442411157</v>
      </c>
      <c r="P1121" s="8">
        <f t="shared" si="102"/>
        <v>471</v>
      </c>
      <c r="Q1121" s="8">
        <f t="shared" si="103"/>
        <v>5.2</v>
      </c>
      <c r="R1121" s="36">
        <v>453.3</v>
      </c>
      <c r="S1121" s="7">
        <v>5.9</v>
      </c>
      <c r="T1121" s="36">
        <v>470.1</v>
      </c>
      <c r="U1121" s="7">
        <v>5.3</v>
      </c>
      <c r="V1121" s="36">
        <v>375</v>
      </c>
      <c r="W1121" s="7">
        <v>35</v>
      </c>
      <c r="X1121" s="37">
        <f t="shared" si="104"/>
        <v>-25.36</v>
      </c>
    </row>
    <row r="1122" spans="1:24" x14ac:dyDescent="0.65">
      <c r="A1122" s="33" t="s">
        <v>1319</v>
      </c>
      <c r="B1122" s="34">
        <v>0.627</v>
      </c>
      <c r="C1122" s="7">
        <v>1.4999999999999999E-2</v>
      </c>
      <c r="D1122" s="34">
        <v>8.0199999999999994E-2</v>
      </c>
      <c r="E1122" s="7">
        <v>1.6000000000000001E-3</v>
      </c>
      <c r="F1122" s="34">
        <v>5.7299999999999997E-2</v>
      </c>
      <c r="G1122" s="7">
        <v>1E-3</v>
      </c>
      <c r="H1122" s="35">
        <v>493.5</v>
      </c>
      <c r="I1122" s="7">
        <v>9.1999999999999993</v>
      </c>
      <c r="J1122" s="35">
        <v>497.2</v>
      </c>
      <c r="K1122" s="7">
        <v>9.8000000000000007</v>
      </c>
      <c r="L1122" s="35">
        <v>498</v>
      </c>
      <c r="M1122" s="7">
        <v>40</v>
      </c>
      <c r="N1122" s="4" t="str">
        <f t="shared" si="100"/>
        <v>NA</v>
      </c>
      <c r="O1122" s="4">
        <f t="shared" si="101"/>
        <v>-0.74974670719350911</v>
      </c>
      <c r="P1122" s="8">
        <f t="shared" si="102"/>
        <v>497.2</v>
      </c>
      <c r="Q1122" s="8">
        <f t="shared" si="103"/>
        <v>9.8000000000000007</v>
      </c>
      <c r="R1122" s="36">
        <v>485.6</v>
      </c>
      <c r="S1122" s="7">
        <v>9.1999999999999993</v>
      </c>
      <c r="T1122" s="36">
        <v>496.4</v>
      </c>
      <c r="U1122" s="7">
        <v>9.9</v>
      </c>
      <c r="V1122" s="36">
        <v>446</v>
      </c>
      <c r="W1122" s="7">
        <v>21</v>
      </c>
      <c r="X1122" s="37">
        <f t="shared" si="104"/>
        <v>-11.300448430493276</v>
      </c>
    </row>
    <row r="1123" spans="1:24" x14ac:dyDescent="0.65">
      <c r="A1123" s="33" t="s">
        <v>1320</v>
      </c>
      <c r="B1123" s="34">
        <v>0.65800000000000003</v>
      </c>
      <c r="C1123" s="7">
        <v>2.7E-2</v>
      </c>
      <c r="D1123" s="34">
        <v>8.4400000000000003E-2</v>
      </c>
      <c r="E1123" s="7">
        <v>2.7000000000000001E-3</v>
      </c>
      <c r="F1123" s="34">
        <v>5.6899999999999999E-2</v>
      </c>
      <c r="G1123" s="7">
        <v>1.5E-3</v>
      </c>
      <c r="H1123" s="35">
        <v>512</v>
      </c>
      <c r="I1123" s="7">
        <v>16</v>
      </c>
      <c r="J1123" s="35">
        <v>522</v>
      </c>
      <c r="K1123" s="7">
        <v>16</v>
      </c>
      <c r="L1123" s="35">
        <v>474</v>
      </c>
      <c r="M1123" s="7">
        <v>57</v>
      </c>
      <c r="N1123" s="4">
        <f t="shared" si="100"/>
        <v>-10.12658227848101</v>
      </c>
      <c r="O1123" s="4">
        <f t="shared" si="101"/>
        <v>-1.953125</v>
      </c>
      <c r="P1123" s="8" t="str">
        <f t="shared" si="102"/>
        <v>discordant</v>
      </c>
      <c r="Q1123" s="8" t="str">
        <f t="shared" si="103"/>
        <v>discordant</v>
      </c>
      <c r="R1123" s="36">
        <v>496</v>
      </c>
      <c r="S1123" s="7">
        <v>13</v>
      </c>
      <c r="T1123" s="36">
        <v>521</v>
      </c>
      <c r="U1123" s="7">
        <v>16</v>
      </c>
      <c r="V1123" s="36">
        <v>412</v>
      </c>
      <c r="W1123" s="7">
        <v>35</v>
      </c>
      <c r="X1123" s="37">
        <f t="shared" si="104"/>
        <v>-26.456310679611647</v>
      </c>
    </row>
    <row r="1124" spans="1:24" x14ac:dyDescent="0.65">
      <c r="A1124" s="33" t="s">
        <v>1321</v>
      </c>
      <c r="B1124" s="34">
        <v>0.57499999999999996</v>
      </c>
      <c r="C1124" s="7">
        <v>1.4999999999999999E-2</v>
      </c>
      <c r="D1124" s="34">
        <v>7.4800000000000005E-2</v>
      </c>
      <c r="E1124" s="7">
        <v>1.6999999999999999E-3</v>
      </c>
      <c r="F1124" s="34">
        <v>5.6399999999999999E-2</v>
      </c>
      <c r="G1124" s="7">
        <v>9.7999999999999997E-4</v>
      </c>
      <c r="H1124" s="35">
        <v>463</v>
      </c>
      <c r="I1124" s="7">
        <v>10</v>
      </c>
      <c r="J1124" s="35">
        <v>465</v>
      </c>
      <c r="K1124" s="7">
        <v>9.9</v>
      </c>
      <c r="L1124" s="35">
        <v>462</v>
      </c>
      <c r="M1124" s="7">
        <v>39</v>
      </c>
      <c r="N1124" s="4" t="str">
        <f t="shared" si="100"/>
        <v>NA</v>
      </c>
      <c r="O1124" s="4">
        <f t="shared" si="101"/>
        <v>-0.43196544276457871</v>
      </c>
      <c r="P1124" s="8">
        <f t="shared" si="102"/>
        <v>465</v>
      </c>
      <c r="Q1124" s="8">
        <f t="shared" si="103"/>
        <v>9.9</v>
      </c>
      <c r="R1124" s="36">
        <v>453.2</v>
      </c>
      <c r="S1124" s="7">
        <v>9.6</v>
      </c>
      <c r="T1124" s="36">
        <v>464</v>
      </c>
      <c r="U1124" s="7">
        <v>10</v>
      </c>
      <c r="V1124" s="36">
        <v>420</v>
      </c>
      <c r="W1124" s="7">
        <v>20</v>
      </c>
      <c r="X1124" s="37">
        <f t="shared" si="104"/>
        <v>-10.476190476190482</v>
      </c>
    </row>
    <row r="1125" spans="1:24" x14ac:dyDescent="0.65">
      <c r="A1125" s="33" t="s">
        <v>1322</v>
      </c>
      <c r="B1125" s="34">
        <v>0.73899999999999999</v>
      </c>
      <c r="C1125" s="7">
        <v>6.0999999999999999E-2</v>
      </c>
      <c r="D1125" s="34">
        <v>7.8299999999999995E-2</v>
      </c>
      <c r="E1125" s="7">
        <v>1.1000000000000001E-3</v>
      </c>
      <c r="F1125" s="34">
        <v>6.8199999999999997E-2</v>
      </c>
      <c r="G1125" s="7">
        <v>5.1000000000000004E-3</v>
      </c>
      <c r="H1125" s="35">
        <v>554</v>
      </c>
      <c r="I1125" s="7">
        <v>33</v>
      </c>
      <c r="J1125" s="35">
        <v>486</v>
      </c>
      <c r="K1125" s="7">
        <v>6.3</v>
      </c>
      <c r="L1125" s="35">
        <v>790</v>
      </c>
      <c r="M1125" s="7">
        <v>140</v>
      </c>
      <c r="N1125" s="4" t="str">
        <f t="shared" si="100"/>
        <v>NA</v>
      </c>
      <c r="O1125" s="4">
        <f t="shared" si="101"/>
        <v>12.274368231046935</v>
      </c>
      <c r="P1125" s="8">
        <f t="shared" si="102"/>
        <v>486</v>
      </c>
      <c r="Q1125" s="8">
        <f t="shared" si="103"/>
        <v>6.3</v>
      </c>
      <c r="R1125" s="36">
        <v>468.4</v>
      </c>
      <c r="S1125" s="7">
        <v>6.7</v>
      </c>
      <c r="T1125" s="36">
        <v>478.3</v>
      </c>
      <c r="U1125" s="7">
        <v>6.3</v>
      </c>
      <c r="V1125" s="36">
        <v>438</v>
      </c>
      <c r="W1125" s="7">
        <v>28</v>
      </c>
      <c r="X1125" s="37">
        <f t="shared" si="104"/>
        <v>-9.2009132420091362</v>
      </c>
    </row>
    <row r="1126" spans="1:24" x14ac:dyDescent="0.65">
      <c r="A1126" s="33" t="s">
        <v>1323</v>
      </c>
      <c r="B1126" s="34">
        <v>0.84699999999999998</v>
      </c>
      <c r="C1126" s="7">
        <v>2.5000000000000001E-2</v>
      </c>
      <c r="D1126" s="34">
        <v>0.10390000000000001</v>
      </c>
      <c r="E1126" s="7">
        <v>1.4E-3</v>
      </c>
      <c r="F1126" s="34">
        <v>5.9499999999999997E-2</v>
      </c>
      <c r="G1126" s="7">
        <v>1.9E-3</v>
      </c>
      <c r="H1126" s="35">
        <v>622</v>
      </c>
      <c r="I1126" s="7">
        <v>14</v>
      </c>
      <c r="J1126" s="35">
        <v>637.4</v>
      </c>
      <c r="K1126" s="7">
        <v>8.3000000000000007</v>
      </c>
      <c r="L1126" s="35">
        <v>567</v>
      </c>
      <c r="M1126" s="7">
        <v>70</v>
      </c>
      <c r="N1126" s="4">
        <f t="shared" si="100"/>
        <v>-12.416225749559089</v>
      </c>
      <c r="O1126" s="4">
        <f t="shared" si="101"/>
        <v>-2.4758842443729918</v>
      </c>
      <c r="P1126" s="8" t="str">
        <f t="shared" si="102"/>
        <v>discordant</v>
      </c>
      <c r="Q1126" s="8" t="str">
        <f t="shared" si="103"/>
        <v>discordant</v>
      </c>
      <c r="R1126" s="36">
        <v>606</v>
      </c>
      <c r="S1126" s="7">
        <v>12</v>
      </c>
      <c r="T1126" s="36">
        <v>635.9</v>
      </c>
      <c r="U1126" s="7">
        <v>8.6999999999999993</v>
      </c>
      <c r="V1126" s="36">
        <v>496</v>
      </c>
      <c r="W1126" s="7">
        <v>50</v>
      </c>
      <c r="X1126" s="37">
        <f t="shared" si="104"/>
        <v>-28.205645161290334</v>
      </c>
    </row>
    <row r="1127" spans="1:24" x14ac:dyDescent="0.65">
      <c r="A1127" s="33" t="s">
        <v>1324</v>
      </c>
      <c r="B1127" s="34">
        <v>0.59499999999999997</v>
      </c>
      <c r="C1127" s="7">
        <v>1.4E-2</v>
      </c>
      <c r="D1127" s="34">
        <v>7.7100000000000002E-2</v>
      </c>
      <c r="E1127" s="7">
        <v>1.6999999999999999E-3</v>
      </c>
      <c r="F1127" s="34">
        <v>5.636E-2</v>
      </c>
      <c r="G1127" s="7">
        <v>9.3999999999999997E-4</v>
      </c>
      <c r="H1127" s="35">
        <v>473.4</v>
      </c>
      <c r="I1127" s="7">
        <v>9</v>
      </c>
      <c r="J1127" s="35">
        <v>478</v>
      </c>
      <c r="K1127" s="7">
        <v>10</v>
      </c>
      <c r="L1127" s="35">
        <v>461</v>
      </c>
      <c r="M1127" s="7">
        <v>37</v>
      </c>
      <c r="N1127" s="4" t="str">
        <f t="shared" si="100"/>
        <v>NA</v>
      </c>
      <c r="O1127" s="4">
        <f t="shared" si="101"/>
        <v>-0.97169412758766782</v>
      </c>
      <c r="P1127" s="8">
        <f t="shared" si="102"/>
        <v>478</v>
      </c>
      <c r="Q1127" s="8">
        <f t="shared" si="103"/>
        <v>10</v>
      </c>
      <c r="R1127" s="36">
        <v>465.9</v>
      </c>
      <c r="S1127" s="7">
        <v>8.6999999999999993</v>
      </c>
      <c r="T1127" s="36">
        <v>478</v>
      </c>
      <c r="U1127" s="7">
        <v>10</v>
      </c>
      <c r="V1127" s="36">
        <v>412</v>
      </c>
      <c r="W1127" s="7">
        <v>22</v>
      </c>
      <c r="X1127" s="37">
        <f t="shared" si="104"/>
        <v>-16.019417475728162</v>
      </c>
    </row>
    <row r="1128" spans="1:24" x14ac:dyDescent="0.65">
      <c r="A1128" s="33" t="s">
        <v>1325</v>
      </c>
      <c r="B1128" s="34">
        <v>0.749</v>
      </c>
      <c r="C1128" s="7">
        <v>5.0999999999999997E-2</v>
      </c>
      <c r="D1128" s="34">
        <v>8.43E-2</v>
      </c>
      <c r="E1128" s="7">
        <v>3.2000000000000002E-3</v>
      </c>
      <c r="F1128" s="34">
        <v>6.4299999999999996E-2</v>
      </c>
      <c r="G1128" s="7">
        <v>3.0999999999999999E-3</v>
      </c>
      <c r="H1128" s="35">
        <v>563</v>
      </c>
      <c r="I1128" s="7">
        <v>29</v>
      </c>
      <c r="J1128" s="35">
        <v>522</v>
      </c>
      <c r="K1128" s="7">
        <v>19</v>
      </c>
      <c r="L1128" s="35">
        <v>716</v>
      </c>
      <c r="M1128" s="7">
        <v>98</v>
      </c>
      <c r="N1128" s="4">
        <f t="shared" si="100"/>
        <v>27.094972067039109</v>
      </c>
      <c r="O1128" s="4">
        <f t="shared" si="101"/>
        <v>7.2824156305506165</v>
      </c>
      <c r="P1128" s="8" t="str">
        <f t="shared" si="102"/>
        <v>discordant</v>
      </c>
      <c r="Q1128" s="8" t="str">
        <f t="shared" si="103"/>
        <v>discordant</v>
      </c>
      <c r="R1128" s="36">
        <v>511</v>
      </c>
      <c r="S1128" s="7">
        <v>20</v>
      </c>
      <c r="T1128" s="36">
        <v>517</v>
      </c>
      <c r="U1128" s="7">
        <v>19</v>
      </c>
      <c r="V1128" s="36">
        <v>475</v>
      </c>
      <c r="W1128" s="7">
        <v>36</v>
      </c>
      <c r="X1128" s="37">
        <f t="shared" si="104"/>
        <v>-8.8421052631578902</v>
      </c>
    </row>
    <row r="1129" spans="1:24" x14ac:dyDescent="0.65">
      <c r="A1129" s="33" t="s">
        <v>1326</v>
      </c>
      <c r="B1129" s="34">
        <v>0.59599999999999997</v>
      </c>
      <c r="C1129" s="7">
        <v>1.4999999999999999E-2</v>
      </c>
      <c r="D1129" s="34">
        <v>7.8799999999999995E-2</v>
      </c>
      <c r="E1129" s="7">
        <v>1.5E-3</v>
      </c>
      <c r="F1129" s="34">
        <v>5.5199999999999999E-2</v>
      </c>
      <c r="G1129" s="7">
        <v>1.2999999999999999E-3</v>
      </c>
      <c r="H1129" s="35">
        <v>473.8</v>
      </c>
      <c r="I1129" s="7">
        <v>9.6999999999999993</v>
      </c>
      <c r="J1129" s="35">
        <v>488.8</v>
      </c>
      <c r="K1129" s="7">
        <v>8.9</v>
      </c>
      <c r="L1129" s="35">
        <v>411</v>
      </c>
      <c r="M1129" s="7">
        <v>52</v>
      </c>
      <c r="N1129" s="4" t="str">
        <f t="shared" si="100"/>
        <v>NA</v>
      </c>
      <c r="O1129" s="4">
        <f t="shared" si="101"/>
        <v>-3.1658927817644553</v>
      </c>
      <c r="P1129" s="8">
        <f t="shared" si="102"/>
        <v>488.8</v>
      </c>
      <c r="Q1129" s="8">
        <f t="shared" si="103"/>
        <v>8.9</v>
      </c>
      <c r="R1129" s="36">
        <v>468.7</v>
      </c>
      <c r="S1129" s="7">
        <v>9.1</v>
      </c>
      <c r="T1129" s="36">
        <v>488.4</v>
      </c>
      <c r="U1129" s="7">
        <v>9.1</v>
      </c>
      <c r="V1129" s="36">
        <v>380</v>
      </c>
      <c r="W1129" s="7">
        <v>34</v>
      </c>
      <c r="X1129" s="37">
        <f t="shared" si="104"/>
        <v>-28.526315789473671</v>
      </c>
    </row>
    <row r="1130" spans="1:24" x14ac:dyDescent="0.65">
      <c r="A1130" s="33" t="s">
        <v>1327</v>
      </c>
      <c r="B1130" s="34">
        <v>0.76400000000000001</v>
      </c>
      <c r="C1130" s="7">
        <v>2.9000000000000001E-2</v>
      </c>
      <c r="D1130" s="34">
        <v>9.1499999999999998E-2</v>
      </c>
      <c r="E1130" s="7">
        <v>3.0999999999999999E-3</v>
      </c>
      <c r="F1130" s="34">
        <v>6.0699999999999997E-2</v>
      </c>
      <c r="G1130" s="7">
        <v>1.2999999999999999E-3</v>
      </c>
      <c r="H1130" s="35">
        <v>575</v>
      </c>
      <c r="I1130" s="7">
        <v>16</v>
      </c>
      <c r="J1130" s="35">
        <v>564</v>
      </c>
      <c r="K1130" s="7">
        <v>18</v>
      </c>
      <c r="L1130" s="35">
        <v>622</v>
      </c>
      <c r="M1130" s="7">
        <v>48</v>
      </c>
      <c r="N1130" s="4">
        <f t="shared" si="100"/>
        <v>9.3247588424437282</v>
      </c>
      <c r="O1130" s="4">
        <f t="shared" si="101"/>
        <v>1.9130434782608745</v>
      </c>
      <c r="P1130" s="8">
        <f t="shared" si="102"/>
        <v>564</v>
      </c>
      <c r="Q1130" s="8">
        <f t="shared" si="103"/>
        <v>18</v>
      </c>
      <c r="R1130" s="36">
        <v>555</v>
      </c>
      <c r="S1130" s="7">
        <v>17</v>
      </c>
      <c r="T1130" s="36">
        <v>563</v>
      </c>
      <c r="U1130" s="7">
        <v>18</v>
      </c>
      <c r="V1130" s="36">
        <v>528</v>
      </c>
      <c r="W1130" s="7">
        <v>30</v>
      </c>
      <c r="X1130" s="37">
        <f t="shared" si="104"/>
        <v>-6.6287878787878753</v>
      </c>
    </row>
    <row r="1131" spans="1:24" x14ac:dyDescent="0.65">
      <c r="A1131" s="33" t="s">
        <v>1328</v>
      </c>
      <c r="B1131" s="34">
        <v>0.56399999999999995</v>
      </c>
      <c r="C1131" s="7">
        <v>1.2E-2</v>
      </c>
      <c r="D1131" s="34">
        <v>7.4270000000000003E-2</v>
      </c>
      <c r="E1131" s="7">
        <v>8.5999999999999998E-4</v>
      </c>
      <c r="F1131" s="34">
        <v>5.5500000000000001E-2</v>
      </c>
      <c r="G1131" s="7">
        <v>1.1000000000000001E-3</v>
      </c>
      <c r="H1131" s="35">
        <v>454</v>
      </c>
      <c r="I1131" s="7">
        <v>7.8</v>
      </c>
      <c r="J1131" s="35">
        <v>461.8</v>
      </c>
      <c r="K1131" s="7">
        <v>5.0999999999999996</v>
      </c>
      <c r="L1131" s="35">
        <v>425</v>
      </c>
      <c r="M1131" s="7">
        <v>45</v>
      </c>
      <c r="N1131" s="4" t="str">
        <f t="shared" si="100"/>
        <v>NA</v>
      </c>
      <c r="O1131" s="4">
        <f t="shared" si="101"/>
        <v>-1.7180616740088084</v>
      </c>
      <c r="P1131" s="8">
        <f t="shared" si="102"/>
        <v>461.8</v>
      </c>
      <c r="Q1131" s="8">
        <f t="shared" si="103"/>
        <v>5.0999999999999996</v>
      </c>
      <c r="R1131" s="36">
        <v>445.5</v>
      </c>
      <c r="S1131" s="7">
        <v>6.2</v>
      </c>
      <c r="T1131" s="36">
        <v>461.1</v>
      </c>
      <c r="U1131" s="7">
        <v>5.2</v>
      </c>
      <c r="V1131" s="36">
        <v>376</v>
      </c>
      <c r="W1131" s="7">
        <v>32</v>
      </c>
      <c r="X1131" s="37">
        <f t="shared" si="104"/>
        <v>-22.63297872340425</v>
      </c>
    </row>
    <row r="1132" spans="1:24" x14ac:dyDescent="0.65">
      <c r="A1132" s="33" t="s">
        <v>1329</v>
      </c>
      <c r="B1132" s="34">
        <v>0.52900000000000003</v>
      </c>
      <c r="C1132" s="7">
        <v>0.03</v>
      </c>
      <c r="D1132" s="34">
        <v>6.8500000000000005E-2</v>
      </c>
      <c r="E1132" s="7">
        <v>3.2000000000000002E-3</v>
      </c>
      <c r="F1132" s="34">
        <v>5.5899999999999998E-2</v>
      </c>
      <c r="G1132" s="7">
        <v>1.6000000000000001E-3</v>
      </c>
      <c r="H1132" s="35">
        <v>430</v>
      </c>
      <c r="I1132" s="7">
        <v>20</v>
      </c>
      <c r="J1132" s="35">
        <v>427</v>
      </c>
      <c r="K1132" s="7">
        <v>19</v>
      </c>
      <c r="L1132" s="35">
        <v>440</v>
      </c>
      <c r="M1132" s="7">
        <v>63</v>
      </c>
      <c r="N1132" s="4" t="str">
        <f t="shared" si="100"/>
        <v>NA</v>
      </c>
      <c r="O1132" s="4">
        <f t="shared" si="101"/>
        <v>0.69767441860464885</v>
      </c>
      <c r="P1132" s="8">
        <f t="shared" si="102"/>
        <v>427</v>
      </c>
      <c r="Q1132" s="8">
        <f t="shared" si="103"/>
        <v>19</v>
      </c>
      <c r="R1132" s="36">
        <v>419</v>
      </c>
      <c r="S1132" s="7">
        <v>19</v>
      </c>
      <c r="T1132" s="36">
        <v>426</v>
      </c>
      <c r="U1132" s="7">
        <v>19</v>
      </c>
      <c r="V1132" s="36">
        <v>377</v>
      </c>
      <c r="W1132" s="7">
        <v>45</v>
      </c>
      <c r="X1132" s="37">
        <f t="shared" si="104"/>
        <v>-12.9973474801061</v>
      </c>
    </row>
    <row r="1133" spans="1:24" x14ac:dyDescent="0.65">
      <c r="A1133" s="33" t="s">
        <v>1330</v>
      </c>
      <c r="B1133" s="34">
        <v>0.59399999999999997</v>
      </c>
      <c r="C1133" s="7">
        <v>1.4E-2</v>
      </c>
      <c r="D1133" s="34">
        <v>7.8899999999999998E-2</v>
      </c>
      <c r="E1133" s="7">
        <v>1.1000000000000001E-3</v>
      </c>
      <c r="F1133" s="34">
        <v>5.5E-2</v>
      </c>
      <c r="G1133" s="7">
        <v>1.2999999999999999E-3</v>
      </c>
      <c r="H1133" s="35">
        <v>473.2</v>
      </c>
      <c r="I1133" s="7">
        <v>9</v>
      </c>
      <c r="J1133" s="35">
        <v>489.4</v>
      </c>
      <c r="K1133" s="7">
        <v>6.4</v>
      </c>
      <c r="L1133" s="35">
        <v>400</v>
      </c>
      <c r="M1133" s="7">
        <v>52</v>
      </c>
      <c r="N1133" s="4" t="str">
        <f t="shared" si="100"/>
        <v>NA</v>
      </c>
      <c r="O1133" s="4">
        <f t="shared" si="101"/>
        <v>-3.4234995773457371</v>
      </c>
      <c r="P1133" s="8">
        <f t="shared" si="102"/>
        <v>489.4</v>
      </c>
      <c r="Q1133" s="8">
        <f t="shared" si="103"/>
        <v>6.4</v>
      </c>
      <c r="R1133" s="36">
        <v>467.1</v>
      </c>
      <c r="S1133" s="7">
        <v>8.1999999999999993</v>
      </c>
      <c r="T1133" s="36">
        <v>488.9</v>
      </c>
      <c r="U1133" s="7">
        <v>6.5</v>
      </c>
      <c r="V1133" s="36">
        <v>363</v>
      </c>
      <c r="W1133" s="7">
        <v>40</v>
      </c>
      <c r="X1133" s="37">
        <f t="shared" si="104"/>
        <v>-34.683195592286495</v>
      </c>
    </row>
    <row r="1134" spans="1:24" x14ac:dyDescent="0.65">
      <c r="A1134" s="33" t="s">
        <v>1331</v>
      </c>
      <c r="B1134" s="34">
        <v>0.72299999999999998</v>
      </c>
      <c r="C1134" s="7">
        <v>2.3E-2</v>
      </c>
      <c r="D1134" s="34">
        <v>9.2499999999999999E-2</v>
      </c>
      <c r="E1134" s="7">
        <v>1.4E-3</v>
      </c>
      <c r="F1134" s="34">
        <v>5.7000000000000002E-2</v>
      </c>
      <c r="G1134" s="7">
        <v>1.6000000000000001E-3</v>
      </c>
      <c r="H1134" s="35">
        <v>551</v>
      </c>
      <c r="I1134" s="7">
        <v>13</v>
      </c>
      <c r="J1134" s="35">
        <v>570</v>
      </c>
      <c r="K1134" s="7">
        <v>8</v>
      </c>
      <c r="L1134" s="35">
        <v>477</v>
      </c>
      <c r="M1134" s="7">
        <v>60</v>
      </c>
      <c r="N1134" s="4">
        <f t="shared" si="100"/>
        <v>-19.496855345911953</v>
      </c>
      <c r="O1134" s="4">
        <f t="shared" si="101"/>
        <v>-3.448275862068968</v>
      </c>
      <c r="P1134" s="8" t="str">
        <f t="shared" si="102"/>
        <v>discordant</v>
      </c>
      <c r="Q1134" s="8" t="str">
        <f t="shared" si="103"/>
        <v>discordant</v>
      </c>
      <c r="R1134" s="36">
        <v>543.20000000000005</v>
      </c>
      <c r="S1134" s="7">
        <v>9.8000000000000007</v>
      </c>
      <c r="T1134" s="36">
        <v>569.29999999999995</v>
      </c>
      <c r="U1134" s="7">
        <v>8</v>
      </c>
      <c r="V1134" s="36">
        <v>440</v>
      </c>
      <c r="W1134" s="7">
        <v>39</v>
      </c>
      <c r="X1134" s="37">
        <f t="shared" si="104"/>
        <v>-29.386363636363626</v>
      </c>
    </row>
    <row r="1135" spans="1:24" x14ac:dyDescent="0.65">
      <c r="A1135" s="33" t="s">
        <v>1332</v>
      </c>
      <c r="B1135" s="34">
        <v>0.51300000000000001</v>
      </c>
      <c r="C1135" s="7">
        <v>1.7000000000000001E-2</v>
      </c>
      <c r="D1135" s="34">
        <v>6.9400000000000003E-2</v>
      </c>
      <c r="E1135" s="7">
        <v>1.8E-3</v>
      </c>
      <c r="F1135" s="34">
        <v>5.4300000000000001E-2</v>
      </c>
      <c r="G1135" s="7">
        <v>1.1999999999999999E-3</v>
      </c>
      <c r="H1135" s="35">
        <v>420</v>
      </c>
      <c r="I1135" s="7">
        <v>12</v>
      </c>
      <c r="J1135" s="35">
        <v>433</v>
      </c>
      <c r="K1135" s="7">
        <v>11</v>
      </c>
      <c r="L1135" s="35">
        <v>373</v>
      </c>
      <c r="M1135" s="7">
        <v>51</v>
      </c>
      <c r="N1135" s="4" t="str">
        <f t="shared" si="100"/>
        <v>NA</v>
      </c>
      <c r="O1135" s="4">
        <f t="shared" si="101"/>
        <v>-3.095238095238102</v>
      </c>
      <c r="P1135" s="8">
        <f t="shared" si="102"/>
        <v>433</v>
      </c>
      <c r="Q1135" s="8">
        <f t="shared" si="103"/>
        <v>11</v>
      </c>
      <c r="R1135" s="36">
        <v>415</v>
      </c>
      <c r="S1135" s="7">
        <v>11</v>
      </c>
      <c r="T1135" s="36">
        <v>432</v>
      </c>
      <c r="U1135" s="7">
        <v>11</v>
      </c>
      <c r="V1135" s="36">
        <v>327</v>
      </c>
      <c r="W1135" s="7">
        <v>36</v>
      </c>
      <c r="X1135" s="37">
        <f t="shared" si="104"/>
        <v>-32.110091743119256</v>
      </c>
    </row>
    <row r="1136" spans="1:24" x14ac:dyDescent="0.65">
      <c r="A1136" s="33" t="s">
        <v>1333</v>
      </c>
      <c r="B1136" s="34">
        <v>0.57899999999999996</v>
      </c>
      <c r="C1136" s="7">
        <v>1.4999999999999999E-2</v>
      </c>
      <c r="D1136" s="34">
        <v>7.5399999999999995E-2</v>
      </c>
      <c r="E1136" s="7">
        <v>1.6999999999999999E-3</v>
      </c>
      <c r="F1136" s="34">
        <v>5.604E-2</v>
      </c>
      <c r="G1136" s="7">
        <v>9.5E-4</v>
      </c>
      <c r="H1136" s="35">
        <v>463.2</v>
      </c>
      <c r="I1136" s="7">
        <v>9.6999999999999993</v>
      </c>
      <c r="J1136" s="35">
        <v>469</v>
      </c>
      <c r="K1136" s="7">
        <v>10</v>
      </c>
      <c r="L1136" s="35">
        <v>448</v>
      </c>
      <c r="M1136" s="7">
        <v>38</v>
      </c>
      <c r="N1136" s="4" t="str">
        <f t="shared" si="100"/>
        <v>NA</v>
      </c>
      <c r="O1136" s="4">
        <f t="shared" si="101"/>
        <v>-1.2521588946459445</v>
      </c>
      <c r="P1136" s="8">
        <f t="shared" si="102"/>
        <v>469</v>
      </c>
      <c r="Q1136" s="8">
        <f t="shared" si="103"/>
        <v>10</v>
      </c>
      <c r="R1136" s="36">
        <v>456.1</v>
      </c>
      <c r="S1136" s="7">
        <v>9.9</v>
      </c>
      <c r="T1136" s="36">
        <v>468</v>
      </c>
      <c r="U1136" s="7">
        <v>11</v>
      </c>
      <c r="V1136" s="36">
        <v>400</v>
      </c>
      <c r="W1136" s="7">
        <v>26</v>
      </c>
      <c r="X1136" s="37">
        <f t="shared" si="104"/>
        <v>-17</v>
      </c>
    </row>
    <row r="1137" spans="1:24" x14ac:dyDescent="0.65">
      <c r="A1137" s="33" t="s">
        <v>1334</v>
      </c>
      <c r="B1137" s="34">
        <v>1.462</v>
      </c>
      <c r="C1137" s="7">
        <v>4.9000000000000002E-2</v>
      </c>
      <c r="D1137" s="34">
        <v>0.15049999999999999</v>
      </c>
      <c r="E1137" s="7">
        <v>4.1000000000000003E-3</v>
      </c>
      <c r="F1137" s="34">
        <v>7.0900000000000005E-2</v>
      </c>
      <c r="G1137" s="7">
        <v>1.4E-3</v>
      </c>
      <c r="H1137" s="35">
        <v>912</v>
      </c>
      <c r="I1137" s="7">
        <v>21</v>
      </c>
      <c r="J1137" s="35">
        <v>903</v>
      </c>
      <c r="K1137" s="7">
        <v>23</v>
      </c>
      <c r="L1137" s="35">
        <v>949</v>
      </c>
      <c r="M1137" s="7">
        <v>40</v>
      </c>
      <c r="N1137" s="4">
        <f t="shared" si="100"/>
        <v>4.8472075869336209</v>
      </c>
      <c r="O1137" s="4">
        <f t="shared" si="101"/>
        <v>0.98684210526316463</v>
      </c>
      <c r="P1137" s="8">
        <f t="shared" si="102"/>
        <v>903</v>
      </c>
      <c r="Q1137" s="8">
        <f t="shared" si="103"/>
        <v>23</v>
      </c>
      <c r="R1137" s="36">
        <v>889</v>
      </c>
      <c r="S1137" s="7">
        <v>21</v>
      </c>
      <c r="T1137" s="36">
        <v>901</v>
      </c>
      <c r="U1137" s="7">
        <v>23</v>
      </c>
      <c r="V1137" s="36">
        <v>876</v>
      </c>
      <c r="W1137" s="7">
        <v>21</v>
      </c>
      <c r="X1137" s="37">
        <f t="shared" si="104"/>
        <v>-2.8538812785388075</v>
      </c>
    </row>
    <row r="1138" spans="1:24" x14ac:dyDescent="0.65">
      <c r="A1138" s="33" t="s">
        <v>1335</v>
      </c>
      <c r="B1138" s="34">
        <v>0.46400000000000002</v>
      </c>
      <c r="C1138" s="7">
        <v>1.4E-2</v>
      </c>
      <c r="D1138" s="34">
        <v>6.2700000000000006E-2</v>
      </c>
      <c r="E1138" s="7">
        <v>1.5E-3</v>
      </c>
      <c r="F1138" s="34">
        <v>5.3929999999999999E-2</v>
      </c>
      <c r="G1138" s="7">
        <v>9.1E-4</v>
      </c>
      <c r="H1138" s="35">
        <v>386.4</v>
      </c>
      <c r="I1138" s="7">
        <v>9.4</v>
      </c>
      <c r="J1138" s="35">
        <v>392.2</v>
      </c>
      <c r="K1138" s="7">
        <v>9.4</v>
      </c>
      <c r="L1138" s="35">
        <v>362</v>
      </c>
      <c r="M1138" s="7">
        <v>38</v>
      </c>
      <c r="N1138" s="4" t="str">
        <f t="shared" si="100"/>
        <v>NA</v>
      </c>
      <c r="O1138" s="4">
        <f t="shared" si="101"/>
        <v>-1.5010351966873827</v>
      </c>
      <c r="P1138" s="8">
        <f t="shared" si="102"/>
        <v>392.2</v>
      </c>
      <c r="Q1138" s="8">
        <f t="shared" si="103"/>
        <v>9.4</v>
      </c>
      <c r="R1138" s="36">
        <v>380.7</v>
      </c>
      <c r="S1138" s="7">
        <v>9.5</v>
      </c>
      <c r="T1138" s="36">
        <v>391.8</v>
      </c>
      <c r="U1138" s="7">
        <v>9.5</v>
      </c>
      <c r="V1138" s="36">
        <v>317</v>
      </c>
      <c r="W1138" s="7">
        <v>26</v>
      </c>
      <c r="X1138" s="37">
        <f t="shared" si="104"/>
        <v>-23.596214511041012</v>
      </c>
    </row>
    <row r="1139" spans="1:24" x14ac:dyDescent="0.65">
      <c r="A1139" s="33" t="s">
        <v>1336</v>
      </c>
      <c r="B1139" s="34">
        <v>0.59699999999999998</v>
      </c>
      <c r="C1139" s="7">
        <v>1.4999999999999999E-2</v>
      </c>
      <c r="D1139" s="34">
        <v>7.8600000000000003E-2</v>
      </c>
      <c r="E1139" s="7">
        <v>1.2999999999999999E-3</v>
      </c>
      <c r="F1139" s="34">
        <v>5.5500000000000001E-2</v>
      </c>
      <c r="G1139" s="7">
        <v>1.4E-3</v>
      </c>
      <c r="H1139" s="35">
        <v>474.7</v>
      </c>
      <c r="I1139" s="7">
        <v>9.8000000000000007</v>
      </c>
      <c r="J1139" s="35">
        <v>487.7</v>
      </c>
      <c r="K1139" s="7">
        <v>7.6</v>
      </c>
      <c r="L1139" s="35">
        <v>419</v>
      </c>
      <c r="M1139" s="7">
        <v>54</v>
      </c>
      <c r="N1139" s="4" t="str">
        <f t="shared" si="100"/>
        <v>NA</v>
      </c>
      <c r="O1139" s="4">
        <f t="shared" si="101"/>
        <v>-2.7385717295133816</v>
      </c>
      <c r="P1139" s="8">
        <f t="shared" si="102"/>
        <v>487.7</v>
      </c>
      <c r="Q1139" s="8">
        <f t="shared" si="103"/>
        <v>7.6</v>
      </c>
      <c r="R1139" s="36">
        <v>465.2</v>
      </c>
      <c r="S1139" s="7">
        <v>8.1</v>
      </c>
      <c r="T1139" s="36">
        <v>486.9</v>
      </c>
      <c r="U1139" s="7">
        <v>7.7</v>
      </c>
      <c r="V1139" s="36">
        <v>365</v>
      </c>
      <c r="W1139" s="7">
        <v>35</v>
      </c>
      <c r="X1139" s="37">
        <f t="shared" si="104"/>
        <v>-33.397260273972591</v>
      </c>
    </row>
    <row r="1140" spans="1:24" x14ac:dyDescent="0.65">
      <c r="A1140" s="33" t="s">
        <v>1337</v>
      </c>
      <c r="B1140" s="34">
        <v>0.54500000000000004</v>
      </c>
      <c r="C1140" s="7">
        <v>1.2999999999999999E-2</v>
      </c>
      <c r="D1140" s="34">
        <v>7.3899999999999993E-2</v>
      </c>
      <c r="E1140" s="7">
        <v>1.5E-3</v>
      </c>
      <c r="F1140" s="34">
        <v>5.3999999999999999E-2</v>
      </c>
      <c r="G1140" s="7">
        <v>1.4E-3</v>
      </c>
      <c r="H1140" s="35">
        <v>441.2</v>
      </c>
      <c r="I1140" s="7">
        <v>8.3000000000000007</v>
      </c>
      <c r="J1140" s="35">
        <v>459.8</v>
      </c>
      <c r="K1140" s="7">
        <v>9.1</v>
      </c>
      <c r="L1140" s="35">
        <v>360</v>
      </c>
      <c r="M1140" s="7">
        <v>55</v>
      </c>
      <c r="N1140" s="4" t="str">
        <f t="shared" si="100"/>
        <v>NA</v>
      </c>
      <c r="O1140" s="4">
        <f t="shared" si="101"/>
        <v>-4.2157751586582037</v>
      </c>
      <c r="P1140" s="8">
        <f t="shared" si="102"/>
        <v>459.8</v>
      </c>
      <c r="Q1140" s="8">
        <f t="shared" si="103"/>
        <v>9.1</v>
      </c>
      <c r="R1140" s="36">
        <v>435.2</v>
      </c>
      <c r="S1140" s="7">
        <v>8.1999999999999993</v>
      </c>
      <c r="T1140" s="36">
        <v>459.2</v>
      </c>
      <c r="U1140" s="7">
        <v>9.4</v>
      </c>
      <c r="V1140" s="36">
        <v>323</v>
      </c>
      <c r="W1140" s="7">
        <v>35</v>
      </c>
      <c r="X1140" s="37">
        <f t="shared" si="104"/>
        <v>-42.167182662538693</v>
      </c>
    </row>
    <row r="1141" spans="1:24" x14ac:dyDescent="0.65">
      <c r="A1141" s="33" t="s">
        <v>1338</v>
      </c>
      <c r="B1141" s="34">
        <v>1.1399999999999999</v>
      </c>
      <c r="C1141" s="7">
        <v>4.7E-2</v>
      </c>
      <c r="D1141" s="34">
        <v>0.1278</v>
      </c>
      <c r="E1141" s="7">
        <v>4.3E-3</v>
      </c>
      <c r="F1141" s="34">
        <v>6.5000000000000002E-2</v>
      </c>
      <c r="G1141" s="7">
        <v>1.1000000000000001E-3</v>
      </c>
      <c r="H1141" s="35">
        <v>769</v>
      </c>
      <c r="I1141" s="7">
        <v>23</v>
      </c>
      <c r="J1141" s="35">
        <v>775</v>
      </c>
      <c r="K1141" s="7">
        <v>25</v>
      </c>
      <c r="L1141" s="35">
        <v>769</v>
      </c>
      <c r="M1141" s="7">
        <v>37</v>
      </c>
      <c r="N1141" s="4">
        <f t="shared" si="100"/>
        <v>-0.78023407022106994</v>
      </c>
      <c r="O1141" s="4">
        <f t="shared" si="101"/>
        <v>-0.78023407022106994</v>
      </c>
      <c r="P1141" s="8">
        <f t="shared" si="102"/>
        <v>775</v>
      </c>
      <c r="Q1141" s="8">
        <f t="shared" si="103"/>
        <v>25</v>
      </c>
      <c r="R1141" s="36">
        <v>756</v>
      </c>
      <c r="S1141" s="7">
        <v>22</v>
      </c>
      <c r="T1141" s="36">
        <v>774</v>
      </c>
      <c r="U1141" s="7">
        <v>25</v>
      </c>
      <c r="V1141" s="36">
        <v>717</v>
      </c>
      <c r="W1141" s="7">
        <v>27</v>
      </c>
      <c r="X1141" s="37">
        <f t="shared" si="104"/>
        <v>-7.94979079497908</v>
      </c>
    </row>
    <row r="1142" spans="1:24" x14ac:dyDescent="0.65">
      <c r="A1142" s="33" t="s">
        <v>1339</v>
      </c>
      <c r="B1142" s="34">
        <v>0.53800000000000003</v>
      </c>
      <c r="C1142" s="7">
        <v>1.2999999999999999E-2</v>
      </c>
      <c r="D1142" s="34">
        <v>6.9699999999999998E-2</v>
      </c>
      <c r="E1142" s="7">
        <v>1.1999999999999999E-3</v>
      </c>
      <c r="F1142" s="34">
        <v>5.6099999999999997E-2</v>
      </c>
      <c r="G1142" s="7">
        <v>1E-3</v>
      </c>
      <c r="H1142" s="35">
        <v>436.8</v>
      </c>
      <c r="I1142" s="7">
        <v>8.6</v>
      </c>
      <c r="J1142" s="35">
        <v>434</v>
      </c>
      <c r="K1142" s="7">
        <v>7.1</v>
      </c>
      <c r="L1142" s="35">
        <v>449</v>
      </c>
      <c r="M1142" s="7">
        <v>42</v>
      </c>
      <c r="N1142" s="4" t="str">
        <f t="shared" si="100"/>
        <v>NA</v>
      </c>
      <c r="O1142" s="4">
        <f t="shared" si="101"/>
        <v>0.64102564102564941</v>
      </c>
      <c r="P1142" s="8">
        <f t="shared" si="102"/>
        <v>434</v>
      </c>
      <c r="Q1142" s="8">
        <f t="shared" si="103"/>
        <v>7.1</v>
      </c>
      <c r="R1142" s="36">
        <v>423.7</v>
      </c>
      <c r="S1142" s="7">
        <v>7</v>
      </c>
      <c r="T1142" s="36">
        <v>433.1</v>
      </c>
      <c r="U1142" s="7">
        <v>7.2</v>
      </c>
      <c r="V1142" s="36">
        <v>380</v>
      </c>
      <c r="W1142" s="7">
        <v>23</v>
      </c>
      <c r="X1142" s="37">
        <f t="shared" si="104"/>
        <v>-13.973684210526315</v>
      </c>
    </row>
    <row r="1143" spans="1:24" x14ac:dyDescent="0.65">
      <c r="A1143" s="33" t="s">
        <v>1340</v>
      </c>
      <c r="B1143" s="34">
        <v>0.55000000000000004</v>
      </c>
      <c r="C1143" s="7">
        <v>1.4E-2</v>
      </c>
      <c r="D1143" s="34">
        <v>7.3200000000000001E-2</v>
      </c>
      <c r="E1143" s="7">
        <v>1.2999999999999999E-3</v>
      </c>
      <c r="F1143" s="34">
        <v>5.4800000000000001E-2</v>
      </c>
      <c r="G1143" s="7">
        <v>1E-3</v>
      </c>
      <c r="H1143" s="35">
        <v>444.7</v>
      </c>
      <c r="I1143" s="7">
        <v>9.1</v>
      </c>
      <c r="J1143" s="35">
        <v>455.5</v>
      </c>
      <c r="K1143" s="7">
        <v>8</v>
      </c>
      <c r="L1143" s="35">
        <v>398</v>
      </c>
      <c r="M1143" s="7">
        <v>42</v>
      </c>
      <c r="N1143" s="4" t="str">
        <f t="shared" si="100"/>
        <v>NA</v>
      </c>
      <c r="O1143" s="4">
        <f t="shared" si="101"/>
        <v>-2.4286035529570569</v>
      </c>
      <c r="P1143" s="8">
        <f t="shared" si="102"/>
        <v>455.5</v>
      </c>
      <c r="Q1143" s="8">
        <f t="shared" si="103"/>
        <v>8</v>
      </c>
      <c r="R1143" s="36">
        <v>439.3</v>
      </c>
      <c r="S1143" s="7">
        <v>8.8000000000000007</v>
      </c>
      <c r="T1143" s="36">
        <v>455.1</v>
      </c>
      <c r="U1143" s="7">
        <v>8.1</v>
      </c>
      <c r="V1143" s="36">
        <v>364</v>
      </c>
      <c r="W1143" s="7">
        <v>31</v>
      </c>
      <c r="X1143" s="37">
        <f t="shared" si="104"/>
        <v>-25.027472527472526</v>
      </c>
    </row>
    <row r="1144" spans="1:24" x14ac:dyDescent="0.65">
      <c r="A1144" s="33" t="s">
        <v>1341</v>
      </c>
      <c r="B1144" s="34">
        <v>0.61599999999999999</v>
      </c>
      <c r="C1144" s="7">
        <v>1.4E-2</v>
      </c>
      <c r="D1144" s="34">
        <v>8.1199999999999994E-2</v>
      </c>
      <c r="E1144" s="7">
        <v>1.4E-3</v>
      </c>
      <c r="F1144" s="34">
        <v>5.5399999999999998E-2</v>
      </c>
      <c r="G1144" s="7">
        <v>1.1999999999999999E-3</v>
      </c>
      <c r="H1144" s="35">
        <v>486.6</v>
      </c>
      <c r="I1144" s="7">
        <v>8.8000000000000007</v>
      </c>
      <c r="J1144" s="35">
        <v>503.1</v>
      </c>
      <c r="K1144" s="7">
        <v>8.1</v>
      </c>
      <c r="L1144" s="35">
        <v>429</v>
      </c>
      <c r="M1144" s="7">
        <v>46</v>
      </c>
      <c r="N1144" s="4">
        <f t="shared" si="100"/>
        <v>-17.272727272727266</v>
      </c>
      <c r="O1144" s="4">
        <f t="shared" si="101"/>
        <v>-3.3908754623921027</v>
      </c>
      <c r="P1144" s="8" t="str">
        <f t="shared" si="102"/>
        <v>discordant</v>
      </c>
      <c r="Q1144" s="8" t="str">
        <f t="shared" si="103"/>
        <v>discordant</v>
      </c>
      <c r="R1144" s="36">
        <v>485.7</v>
      </c>
      <c r="S1144" s="7">
        <v>6.3</v>
      </c>
      <c r="T1144" s="36">
        <v>503</v>
      </c>
      <c r="U1144" s="7">
        <v>8.3000000000000007</v>
      </c>
      <c r="V1144" s="36">
        <v>409</v>
      </c>
      <c r="W1144" s="7">
        <v>32</v>
      </c>
      <c r="X1144" s="37">
        <f t="shared" si="104"/>
        <v>-22.982885085574566</v>
      </c>
    </row>
    <row r="1145" spans="1:24" x14ac:dyDescent="0.65">
      <c r="A1145" s="33" t="s">
        <v>1342</v>
      </c>
      <c r="B1145" s="34">
        <v>1.173</v>
      </c>
      <c r="C1145" s="7">
        <v>4.7E-2</v>
      </c>
      <c r="D1145" s="34">
        <v>0.12659999999999999</v>
      </c>
      <c r="E1145" s="7">
        <v>4.1000000000000003E-3</v>
      </c>
      <c r="F1145" s="34">
        <v>6.7400000000000002E-2</v>
      </c>
      <c r="G1145" s="7">
        <v>1.1000000000000001E-3</v>
      </c>
      <c r="H1145" s="35">
        <v>785</v>
      </c>
      <c r="I1145" s="7">
        <v>21</v>
      </c>
      <c r="J1145" s="35">
        <v>768</v>
      </c>
      <c r="K1145" s="7">
        <v>24</v>
      </c>
      <c r="L1145" s="35">
        <v>846</v>
      </c>
      <c r="M1145" s="7">
        <v>33</v>
      </c>
      <c r="N1145" s="4">
        <f t="shared" si="100"/>
        <v>9.2198581560283657</v>
      </c>
      <c r="O1145" s="4">
        <f t="shared" si="101"/>
        <v>2.1656050955413946</v>
      </c>
      <c r="P1145" s="8">
        <f t="shared" si="102"/>
        <v>768</v>
      </c>
      <c r="Q1145" s="8">
        <f t="shared" si="103"/>
        <v>24</v>
      </c>
      <c r="R1145" s="36">
        <v>760</v>
      </c>
      <c r="S1145" s="7">
        <v>22</v>
      </c>
      <c r="T1145" s="36">
        <v>766</v>
      </c>
      <c r="U1145" s="7">
        <v>24</v>
      </c>
      <c r="V1145" s="36">
        <v>746</v>
      </c>
      <c r="W1145" s="7">
        <v>21</v>
      </c>
      <c r="X1145" s="37">
        <f t="shared" si="104"/>
        <v>-2.6809651474530796</v>
      </c>
    </row>
    <row r="1146" spans="1:24" x14ac:dyDescent="0.65">
      <c r="A1146" s="33" t="s">
        <v>1343</v>
      </c>
      <c r="B1146" s="34">
        <v>0.57799999999999996</v>
      </c>
      <c r="C1146" s="7">
        <v>1.9E-2</v>
      </c>
      <c r="D1146" s="34">
        <v>7.5800000000000006E-2</v>
      </c>
      <c r="E1146" s="7">
        <v>1.6999999999999999E-3</v>
      </c>
      <c r="F1146" s="34">
        <v>5.5570000000000001E-2</v>
      </c>
      <c r="G1146" s="7">
        <v>9.8999999999999999E-4</v>
      </c>
      <c r="H1146" s="35">
        <v>462</v>
      </c>
      <c r="I1146" s="7">
        <v>12</v>
      </c>
      <c r="J1146" s="35">
        <v>471</v>
      </c>
      <c r="K1146" s="7">
        <v>10</v>
      </c>
      <c r="L1146" s="35">
        <v>429</v>
      </c>
      <c r="M1146" s="7">
        <v>40</v>
      </c>
      <c r="N1146" s="4" t="str">
        <f t="shared" si="100"/>
        <v>NA</v>
      </c>
      <c r="O1146" s="4">
        <f t="shared" si="101"/>
        <v>-1.9480519480519547</v>
      </c>
      <c r="P1146" s="8">
        <f t="shared" si="102"/>
        <v>471</v>
      </c>
      <c r="Q1146" s="8">
        <f t="shared" si="103"/>
        <v>10</v>
      </c>
      <c r="R1146" s="36">
        <v>454</v>
      </c>
      <c r="S1146" s="7">
        <v>11</v>
      </c>
      <c r="T1146" s="36">
        <v>470</v>
      </c>
      <c r="U1146" s="7">
        <v>11</v>
      </c>
      <c r="V1146" s="36">
        <v>390</v>
      </c>
      <c r="W1146" s="7">
        <v>29</v>
      </c>
      <c r="X1146" s="37">
        <f t="shared" si="104"/>
        <v>-20.512820512820511</v>
      </c>
    </row>
    <row r="1147" spans="1:24" x14ac:dyDescent="0.65">
      <c r="A1147" s="33" t="s">
        <v>1344</v>
      </c>
      <c r="B1147" s="34">
        <v>0.59</v>
      </c>
      <c r="C1147" s="7">
        <v>1.6E-2</v>
      </c>
      <c r="D1147" s="34">
        <v>7.7499999999999999E-2</v>
      </c>
      <c r="E1147" s="7">
        <v>1.4E-3</v>
      </c>
      <c r="F1147" s="34">
        <v>5.5500000000000001E-2</v>
      </c>
      <c r="G1147" s="7">
        <v>1.6000000000000001E-3</v>
      </c>
      <c r="H1147" s="35">
        <v>470</v>
      </c>
      <c r="I1147" s="7">
        <v>10</v>
      </c>
      <c r="J1147" s="35">
        <v>481</v>
      </c>
      <c r="K1147" s="7">
        <v>8.1</v>
      </c>
      <c r="L1147" s="35">
        <v>415</v>
      </c>
      <c r="M1147" s="7">
        <v>64</v>
      </c>
      <c r="N1147" s="4" t="str">
        <f t="shared" si="100"/>
        <v>NA</v>
      </c>
      <c r="O1147" s="4">
        <f t="shared" si="101"/>
        <v>-2.3404255319148888</v>
      </c>
      <c r="P1147" s="8">
        <f t="shared" si="102"/>
        <v>481</v>
      </c>
      <c r="Q1147" s="8">
        <f t="shared" si="103"/>
        <v>8.1</v>
      </c>
      <c r="R1147" s="36">
        <v>458.6</v>
      </c>
      <c r="S1147" s="7">
        <v>7.7</v>
      </c>
      <c r="T1147" s="36">
        <v>480.2</v>
      </c>
      <c r="U1147" s="7">
        <v>8.3000000000000007</v>
      </c>
      <c r="V1147" s="36">
        <v>361</v>
      </c>
      <c r="W1147" s="7">
        <v>43</v>
      </c>
      <c r="X1147" s="37">
        <f t="shared" si="104"/>
        <v>-33.01939058171746</v>
      </c>
    </row>
    <row r="1148" spans="1:24" x14ac:dyDescent="0.65">
      <c r="A1148" s="33" t="s">
        <v>1345</v>
      </c>
      <c r="B1148" s="34">
        <v>1.052</v>
      </c>
      <c r="C1148" s="7">
        <v>1.9E-2</v>
      </c>
      <c r="D1148" s="34">
        <v>0.1196</v>
      </c>
      <c r="E1148" s="7">
        <v>1.6000000000000001E-3</v>
      </c>
      <c r="F1148" s="34">
        <v>6.4189999999999997E-2</v>
      </c>
      <c r="G1148" s="7">
        <v>9.2000000000000003E-4</v>
      </c>
      <c r="H1148" s="35">
        <v>729.3</v>
      </c>
      <c r="I1148" s="7">
        <v>9.1999999999999993</v>
      </c>
      <c r="J1148" s="35">
        <v>728</v>
      </c>
      <c r="K1148" s="7">
        <v>9.1</v>
      </c>
      <c r="L1148" s="35">
        <v>744</v>
      </c>
      <c r="M1148" s="7">
        <v>30</v>
      </c>
      <c r="N1148" s="4">
        <f t="shared" si="100"/>
        <v>2.1505376344086073</v>
      </c>
      <c r="O1148" s="4">
        <f t="shared" si="101"/>
        <v>0.17825311942958422</v>
      </c>
      <c r="P1148" s="8">
        <f t="shared" si="102"/>
        <v>728</v>
      </c>
      <c r="Q1148" s="8">
        <f t="shared" si="103"/>
        <v>9.1</v>
      </c>
      <c r="R1148" s="36">
        <v>716.9</v>
      </c>
      <c r="S1148" s="7">
        <v>9.5</v>
      </c>
      <c r="T1148" s="36">
        <v>726.8</v>
      </c>
      <c r="U1148" s="7">
        <v>9.4</v>
      </c>
      <c r="V1148" s="36">
        <v>696</v>
      </c>
      <c r="W1148" s="7">
        <v>15</v>
      </c>
      <c r="X1148" s="37">
        <f t="shared" si="104"/>
        <v>-4.4252873563218458</v>
      </c>
    </row>
    <row r="1149" spans="1:24" x14ac:dyDescent="0.65">
      <c r="A1149" s="33" t="s">
        <v>1346</v>
      </c>
      <c r="B1149" s="34">
        <v>0.73399999999999999</v>
      </c>
      <c r="C1149" s="7">
        <v>1.6E-2</v>
      </c>
      <c r="D1149" s="34">
        <v>9.1200000000000003E-2</v>
      </c>
      <c r="E1149" s="7">
        <v>1.2999999999999999E-3</v>
      </c>
      <c r="F1149" s="34">
        <v>5.8500000000000003E-2</v>
      </c>
      <c r="G1149" s="7">
        <v>1.1000000000000001E-3</v>
      </c>
      <c r="H1149" s="35">
        <v>558.6</v>
      </c>
      <c r="I1149" s="7">
        <v>9.6</v>
      </c>
      <c r="J1149" s="35">
        <v>562.5</v>
      </c>
      <c r="K1149" s="7">
        <v>7.8</v>
      </c>
      <c r="L1149" s="35">
        <v>550</v>
      </c>
      <c r="M1149" s="7">
        <v>39</v>
      </c>
      <c r="N1149" s="4">
        <f t="shared" si="100"/>
        <v>-2.2727272727272663</v>
      </c>
      <c r="O1149" s="4">
        <f t="shared" si="101"/>
        <v>-0.69817400644467398</v>
      </c>
      <c r="P1149" s="8">
        <f t="shared" si="102"/>
        <v>562.5</v>
      </c>
      <c r="Q1149" s="8">
        <f t="shared" si="103"/>
        <v>7.8</v>
      </c>
      <c r="R1149" s="36">
        <v>546.4</v>
      </c>
      <c r="S1149" s="7">
        <v>7.1</v>
      </c>
      <c r="T1149" s="36">
        <v>561.6</v>
      </c>
      <c r="U1149" s="7">
        <v>7.8</v>
      </c>
      <c r="V1149" s="36">
        <v>500</v>
      </c>
      <c r="W1149" s="7">
        <v>24</v>
      </c>
      <c r="X1149" s="37">
        <f t="shared" si="104"/>
        <v>-12.319999999999993</v>
      </c>
    </row>
    <row r="1150" spans="1:24" x14ac:dyDescent="0.65">
      <c r="A1150" s="33" t="s">
        <v>1347</v>
      </c>
      <c r="B1150" s="34">
        <v>0.58699999999999997</v>
      </c>
      <c r="C1150" s="7">
        <v>1.2999999999999999E-2</v>
      </c>
      <c r="D1150" s="34">
        <v>7.6100000000000001E-2</v>
      </c>
      <c r="E1150" s="7">
        <v>1.1000000000000001E-3</v>
      </c>
      <c r="F1150" s="34">
        <v>5.6099999999999997E-2</v>
      </c>
      <c r="G1150" s="7">
        <v>1E-3</v>
      </c>
      <c r="H1150" s="35">
        <v>468.7</v>
      </c>
      <c r="I1150" s="7">
        <v>8</v>
      </c>
      <c r="J1150" s="35">
        <v>472.9</v>
      </c>
      <c r="K1150" s="7">
        <v>6.3</v>
      </c>
      <c r="L1150" s="35">
        <v>457</v>
      </c>
      <c r="M1150" s="7">
        <v>44</v>
      </c>
      <c r="N1150" s="4" t="str">
        <f t="shared" si="100"/>
        <v>NA</v>
      </c>
      <c r="O1150" s="4">
        <f t="shared" si="101"/>
        <v>-0.89609558352891838</v>
      </c>
      <c r="P1150" s="8">
        <f t="shared" si="102"/>
        <v>472.9</v>
      </c>
      <c r="Q1150" s="8">
        <f t="shared" si="103"/>
        <v>6.3</v>
      </c>
      <c r="R1150" s="36">
        <v>459.6</v>
      </c>
      <c r="S1150" s="7">
        <v>6.3</v>
      </c>
      <c r="T1150" s="36">
        <v>472.1</v>
      </c>
      <c r="U1150" s="7">
        <v>6.4</v>
      </c>
      <c r="V1150" s="36">
        <v>415</v>
      </c>
      <c r="W1150" s="7">
        <v>21</v>
      </c>
      <c r="X1150" s="37">
        <f t="shared" si="104"/>
        <v>-13.759036144578317</v>
      </c>
    </row>
    <row r="1151" spans="1:24" x14ac:dyDescent="0.65">
      <c r="A1151" s="33" t="s">
        <v>1348</v>
      </c>
      <c r="B1151" s="34">
        <v>0.92200000000000004</v>
      </c>
      <c r="C1151" s="7">
        <v>0.04</v>
      </c>
      <c r="D1151" s="34">
        <v>0.1125</v>
      </c>
      <c r="E1151" s="7">
        <v>4.7999999999999996E-3</v>
      </c>
      <c r="F1151" s="34">
        <v>6.0199999999999997E-2</v>
      </c>
      <c r="G1151" s="7">
        <v>1.5E-3</v>
      </c>
      <c r="H1151" s="35">
        <v>661</v>
      </c>
      <c r="I1151" s="7">
        <v>21</v>
      </c>
      <c r="J1151" s="35">
        <v>687</v>
      </c>
      <c r="K1151" s="7">
        <v>28</v>
      </c>
      <c r="L1151" s="35">
        <v>600</v>
      </c>
      <c r="M1151" s="7">
        <v>56</v>
      </c>
      <c r="N1151" s="4">
        <f t="shared" si="100"/>
        <v>-14.5</v>
      </c>
      <c r="O1151" s="4">
        <f t="shared" si="101"/>
        <v>-3.9334341906202752</v>
      </c>
      <c r="P1151" s="8" t="str">
        <f t="shared" si="102"/>
        <v>discordant</v>
      </c>
      <c r="Q1151" s="8" t="str">
        <f t="shared" si="103"/>
        <v>discordant</v>
      </c>
      <c r="R1151" s="36">
        <v>656</v>
      </c>
      <c r="S1151" s="7">
        <v>24</v>
      </c>
      <c r="T1151" s="36">
        <v>686</v>
      </c>
      <c r="U1151" s="7">
        <v>28</v>
      </c>
      <c r="V1151" s="36">
        <v>561</v>
      </c>
      <c r="W1151" s="7">
        <v>44</v>
      </c>
      <c r="X1151" s="37">
        <f t="shared" si="104"/>
        <v>-22.281639928698752</v>
      </c>
    </row>
    <row r="1152" spans="1:24" x14ac:dyDescent="0.65">
      <c r="A1152" s="33" t="s">
        <v>1349</v>
      </c>
      <c r="B1152" s="34">
        <v>0.49299999999999999</v>
      </c>
      <c r="C1152" s="7">
        <v>1.6E-2</v>
      </c>
      <c r="D1152" s="34">
        <v>6.08E-2</v>
      </c>
      <c r="E1152" s="7">
        <v>1.9E-3</v>
      </c>
      <c r="F1152" s="34">
        <v>5.9799999999999999E-2</v>
      </c>
      <c r="G1152" s="7">
        <v>1.4E-3</v>
      </c>
      <c r="H1152" s="35">
        <v>406</v>
      </c>
      <c r="I1152" s="7">
        <v>11</v>
      </c>
      <c r="J1152" s="35">
        <v>381</v>
      </c>
      <c r="K1152" s="7">
        <v>12</v>
      </c>
      <c r="L1152" s="35">
        <v>584</v>
      </c>
      <c r="M1152" s="7">
        <v>54</v>
      </c>
      <c r="N1152" s="4" t="str">
        <f t="shared" si="100"/>
        <v>NA</v>
      </c>
      <c r="O1152" s="4">
        <f t="shared" si="101"/>
        <v>6.1576354679802989</v>
      </c>
      <c r="P1152" s="8">
        <f t="shared" si="102"/>
        <v>381</v>
      </c>
      <c r="Q1152" s="8">
        <f t="shared" si="103"/>
        <v>12</v>
      </c>
      <c r="R1152" s="36">
        <v>375</v>
      </c>
      <c r="S1152" s="7">
        <v>11</v>
      </c>
      <c r="T1152" s="36">
        <v>378</v>
      </c>
      <c r="U1152" s="7">
        <v>12</v>
      </c>
      <c r="V1152" s="36">
        <v>363</v>
      </c>
      <c r="W1152" s="7">
        <v>13</v>
      </c>
      <c r="X1152" s="37">
        <f t="shared" si="104"/>
        <v>-4.1322314049586737</v>
      </c>
    </row>
    <row r="1153" spans="1:24" x14ac:dyDescent="0.65">
      <c r="A1153" s="33" t="s">
        <v>1350</v>
      </c>
      <c r="B1153" s="34">
        <v>0.57699999999999996</v>
      </c>
      <c r="C1153" s="7">
        <v>1.2999999999999999E-2</v>
      </c>
      <c r="D1153" s="34">
        <v>7.5399999999999995E-2</v>
      </c>
      <c r="E1153" s="7">
        <v>1.1999999999999999E-3</v>
      </c>
      <c r="F1153" s="34">
        <v>5.5899999999999998E-2</v>
      </c>
      <c r="G1153" s="7">
        <v>1.1000000000000001E-3</v>
      </c>
      <c r="H1153" s="35">
        <v>462.2</v>
      </c>
      <c r="I1153" s="7">
        <v>8.5</v>
      </c>
      <c r="J1153" s="35">
        <v>468.6</v>
      </c>
      <c r="K1153" s="7">
        <v>7.4</v>
      </c>
      <c r="L1153" s="35">
        <v>439</v>
      </c>
      <c r="M1153" s="7">
        <v>47</v>
      </c>
      <c r="N1153" s="4" t="str">
        <f t="shared" si="100"/>
        <v>NA</v>
      </c>
      <c r="O1153" s="4">
        <f t="shared" si="101"/>
        <v>-1.3846819558632717</v>
      </c>
      <c r="P1153" s="8">
        <f t="shared" si="102"/>
        <v>468.6</v>
      </c>
      <c r="Q1153" s="8">
        <f t="shared" si="103"/>
        <v>7.4</v>
      </c>
      <c r="R1153" s="36">
        <v>455.4</v>
      </c>
      <c r="S1153" s="7">
        <v>7.5</v>
      </c>
      <c r="T1153" s="36">
        <v>468.1</v>
      </c>
      <c r="U1153" s="7">
        <v>7.5</v>
      </c>
      <c r="V1153" s="36">
        <v>404</v>
      </c>
      <c r="W1153" s="7">
        <v>28</v>
      </c>
      <c r="X1153" s="37">
        <f t="shared" si="104"/>
        <v>-15.866336633663366</v>
      </c>
    </row>
    <row r="1154" spans="1:24" x14ac:dyDescent="0.65">
      <c r="A1154" s="33" t="s">
        <v>1351</v>
      </c>
      <c r="B1154" s="34">
        <v>0.57899999999999996</v>
      </c>
      <c r="C1154" s="7">
        <v>1.4999999999999999E-2</v>
      </c>
      <c r="D1154" s="34">
        <v>7.5899999999999995E-2</v>
      </c>
      <c r="E1154" s="7">
        <v>1E-3</v>
      </c>
      <c r="F1154" s="34">
        <v>5.5300000000000002E-2</v>
      </c>
      <c r="G1154" s="7">
        <v>1.2999999999999999E-3</v>
      </c>
      <c r="H1154" s="35">
        <v>463.3</v>
      </c>
      <c r="I1154" s="7">
        <v>9.6</v>
      </c>
      <c r="J1154" s="35">
        <v>471.5</v>
      </c>
      <c r="K1154" s="7">
        <v>6.2</v>
      </c>
      <c r="L1154" s="35">
        <v>415</v>
      </c>
      <c r="M1154" s="7">
        <v>51</v>
      </c>
      <c r="N1154" s="4" t="str">
        <f t="shared" si="100"/>
        <v>NA</v>
      </c>
      <c r="O1154" s="4">
        <f t="shared" si="101"/>
        <v>-1.7699115044247833</v>
      </c>
      <c r="P1154" s="8">
        <f t="shared" si="102"/>
        <v>471.5</v>
      </c>
      <c r="Q1154" s="8">
        <f t="shared" si="103"/>
        <v>6.2</v>
      </c>
      <c r="R1154" s="36">
        <v>454.8</v>
      </c>
      <c r="S1154" s="7">
        <v>7.6</v>
      </c>
      <c r="T1154" s="36">
        <v>470.8</v>
      </c>
      <c r="U1154" s="7">
        <v>6.4</v>
      </c>
      <c r="V1154" s="36">
        <v>379</v>
      </c>
      <c r="W1154" s="7">
        <v>32</v>
      </c>
      <c r="X1154" s="37">
        <f t="shared" si="104"/>
        <v>-24.221635883905009</v>
      </c>
    </row>
    <row r="1155" spans="1:24" x14ac:dyDescent="0.65">
      <c r="A1155" s="33" t="s">
        <v>1352</v>
      </c>
      <c r="B1155" s="34">
        <v>0.51300000000000001</v>
      </c>
      <c r="C1155" s="7">
        <v>1.7999999999999999E-2</v>
      </c>
      <c r="D1155" s="34">
        <v>6.5000000000000002E-2</v>
      </c>
      <c r="E1155" s="7">
        <v>1.4E-3</v>
      </c>
      <c r="F1155" s="34">
        <v>5.74E-2</v>
      </c>
      <c r="G1155" s="7">
        <v>1.6000000000000001E-3</v>
      </c>
      <c r="H1155" s="35">
        <v>422</v>
      </c>
      <c r="I1155" s="7">
        <v>13</v>
      </c>
      <c r="J1155" s="35">
        <v>405.9</v>
      </c>
      <c r="K1155" s="7">
        <v>8.6</v>
      </c>
      <c r="L1155" s="35">
        <v>493</v>
      </c>
      <c r="M1155" s="7">
        <v>61</v>
      </c>
      <c r="N1155" s="4" t="str">
        <f t="shared" si="100"/>
        <v>NA</v>
      </c>
      <c r="O1155" s="4">
        <f t="shared" si="101"/>
        <v>3.8151658767772574</v>
      </c>
      <c r="P1155" s="8">
        <f t="shared" si="102"/>
        <v>405.9</v>
      </c>
      <c r="Q1155" s="8">
        <f t="shared" si="103"/>
        <v>8.6</v>
      </c>
      <c r="R1155" s="36">
        <v>398.2</v>
      </c>
      <c r="S1155" s="7">
        <v>9</v>
      </c>
      <c r="T1155" s="36">
        <v>406.4</v>
      </c>
      <c r="U1155" s="7">
        <v>9.6</v>
      </c>
      <c r="V1155" s="36">
        <v>359</v>
      </c>
      <c r="W1155" s="7">
        <v>28</v>
      </c>
      <c r="X1155" s="37">
        <f t="shared" si="104"/>
        <v>-13.203342618384397</v>
      </c>
    </row>
    <row r="1156" spans="1:24" x14ac:dyDescent="0.65">
      <c r="A1156" s="33" t="s">
        <v>1353</v>
      </c>
      <c r="B1156" s="34">
        <v>0.58799999999999997</v>
      </c>
      <c r="C1156" s="7">
        <v>1.4999999999999999E-2</v>
      </c>
      <c r="D1156" s="34">
        <v>7.7499999999999999E-2</v>
      </c>
      <c r="E1156" s="7">
        <v>1.1999999999999999E-3</v>
      </c>
      <c r="F1156" s="34">
        <v>5.5500000000000001E-2</v>
      </c>
      <c r="G1156" s="7">
        <v>1.5E-3</v>
      </c>
      <c r="H1156" s="35">
        <v>469</v>
      </c>
      <c r="I1156" s="7">
        <v>9.5</v>
      </c>
      <c r="J1156" s="35">
        <v>481.2</v>
      </c>
      <c r="K1156" s="7">
        <v>7.2</v>
      </c>
      <c r="L1156" s="35">
        <v>416</v>
      </c>
      <c r="M1156" s="7">
        <v>63</v>
      </c>
      <c r="N1156" s="4" t="str">
        <f t="shared" si="100"/>
        <v>NA</v>
      </c>
      <c r="O1156" s="4">
        <f t="shared" si="101"/>
        <v>-2.6012793176972338</v>
      </c>
      <c r="P1156" s="8">
        <f t="shared" si="102"/>
        <v>481.2</v>
      </c>
      <c r="Q1156" s="8">
        <f t="shared" si="103"/>
        <v>7.2</v>
      </c>
      <c r="R1156" s="36">
        <v>465.7</v>
      </c>
      <c r="S1156" s="7">
        <v>7.4</v>
      </c>
      <c r="T1156" s="36">
        <v>480.9</v>
      </c>
      <c r="U1156" s="7">
        <v>7.6</v>
      </c>
      <c r="V1156" s="36">
        <v>411</v>
      </c>
      <c r="W1156" s="7">
        <v>26</v>
      </c>
      <c r="X1156" s="37">
        <f t="shared" si="104"/>
        <v>-17.007299270072991</v>
      </c>
    </row>
    <row r="1157" spans="1:24" x14ac:dyDescent="0.65">
      <c r="A1157" s="33" t="s">
        <v>1354</v>
      </c>
      <c r="B1157" s="34">
        <v>0.57299999999999995</v>
      </c>
      <c r="C1157" s="7">
        <v>1.2E-2</v>
      </c>
      <c r="D1157" s="34">
        <v>7.46E-2</v>
      </c>
      <c r="E1157" s="7">
        <v>1.6000000000000001E-3</v>
      </c>
      <c r="F1157" s="34">
        <v>5.6090000000000001E-2</v>
      </c>
      <c r="G1157" s="7">
        <v>9.3000000000000005E-4</v>
      </c>
      <c r="H1157" s="35">
        <v>459.6</v>
      </c>
      <c r="I1157" s="7">
        <v>7.9</v>
      </c>
      <c r="J1157" s="35">
        <v>463.6</v>
      </c>
      <c r="K1157" s="7">
        <v>9.4</v>
      </c>
      <c r="L1157" s="35">
        <v>451</v>
      </c>
      <c r="M1157" s="7">
        <v>37</v>
      </c>
      <c r="N1157" s="4" t="str">
        <f t="shared" ref="N1157:N1185" si="105">IF(J1157&gt;500,100 - (100 *J1157/L1157),"NA")</f>
        <v>NA</v>
      </c>
      <c r="O1157" s="4">
        <f t="shared" ref="O1157:O1185" si="106">100-(100*J1157/H1157)</f>
        <v>-0.87032201914708196</v>
      </c>
      <c r="P1157" s="8">
        <f t="shared" ref="P1157:P1185" si="107">IF(N1157="NA",J1157,IF(N1157&lt;20,IF(N1157&gt;-5,IF(J1157&gt;1200,L1157,J1157),"discordant"),"discordant"))</f>
        <v>463.6</v>
      </c>
      <c r="Q1157" s="8">
        <f t="shared" ref="Q1157:Q1185" si="108">IF(N1157="NA",K1157,IF(N1157&lt;20,IF(N1157&gt;-5,IF(J1157&gt;1200,M1157,K1157),"discordant"),"discordant"))</f>
        <v>9.4</v>
      </c>
      <c r="R1157" s="36">
        <v>451.5</v>
      </c>
      <c r="S1157" s="7">
        <v>8.4</v>
      </c>
      <c r="T1157" s="36">
        <v>463</v>
      </c>
      <c r="U1157" s="7">
        <v>9.5</v>
      </c>
      <c r="V1157" s="36">
        <v>404</v>
      </c>
      <c r="W1157" s="7">
        <v>21</v>
      </c>
      <c r="X1157" s="37">
        <f t="shared" ref="X1157:X1185" si="109">100 - (100 *T1157/V1157)</f>
        <v>-14.603960396039611</v>
      </c>
    </row>
    <row r="1158" spans="1:24" x14ac:dyDescent="0.65">
      <c r="A1158" s="33" t="s">
        <v>1355</v>
      </c>
      <c r="B1158" s="34">
        <v>0.58299999999999996</v>
      </c>
      <c r="C1158" s="7">
        <v>2.3E-2</v>
      </c>
      <c r="D1158" s="34">
        <v>7.4399999999999994E-2</v>
      </c>
      <c r="E1158" s="7">
        <v>2.5999999999999999E-3</v>
      </c>
      <c r="F1158" s="34">
        <v>5.7299999999999997E-2</v>
      </c>
      <c r="G1158" s="7">
        <v>1.5E-3</v>
      </c>
      <c r="H1158" s="35">
        <v>465</v>
      </c>
      <c r="I1158" s="7">
        <v>15</v>
      </c>
      <c r="J1158" s="35">
        <v>462</v>
      </c>
      <c r="K1158" s="7">
        <v>16</v>
      </c>
      <c r="L1158" s="35">
        <v>491</v>
      </c>
      <c r="M1158" s="7">
        <v>60</v>
      </c>
      <c r="N1158" s="4" t="str">
        <f t="shared" si="105"/>
        <v>NA</v>
      </c>
      <c r="O1158" s="4">
        <f t="shared" si="106"/>
        <v>0.64516129032257652</v>
      </c>
      <c r="P1158" s="8">
        <f t="shared" si="107"/>
        <v>462</v>
      </c>
      <c r="Q1158" s="8">
        <f t="shared" si="108"/>
        <v>16</v>
      </c>
      <c r="R1158" s="36">
        <v>450</v>
      </c>
      <c r="S1158" s="7">
        <v>15</v>
      </c>
      <c r="T1158" s="36">
        <v>461</v>
      </c>
      <c r="U1158" s="7">
        <v>16</v>
      </c>
      <c r="V1158" s="36">
        <v>419</v>
      </c>
      <c r="W1158" s="7">
        <v>29</v>
      </c>
      <c r="X1158" s="37">
        <f t="shared" si="109"/>
        <v>-10.023866348448692</v>
      </c>
    </row>
    <row r="1159" spans="1:24" x14ac:dyDescent="0.65">
      <c r="A1159" s="33" t="s">
        <v>1356</v>
      </c>
      <c r="B1159" s="34">
        <v>1.379</v>
      </c>
      <c r="C1159" s="7">
        <v>4.4999999999999998E-2</v>
      </c>
      <c r="D1159" s="34">
        <v>0.14410000000000001</v>
      </c>
      <c r="E1159" s="7">
        <v>4.0000000000000001E-3</v>
      </c>
      <c r="F1159" s="34">
        <v>6.9800000000000001E-2</v>
      </c>
      <c r="G1159" s="7">
        <v>1.1999999999999999E-3</v>
      </c>
      <c r="H1159" s="35">
        <v>878</v>
      </c>
      <c r="I1159" s="7">
        <v>20</v>
      </c>
      <c r="J1159" s="35">
        <v>867</v>
      </c>
      <c r="K1159" s="7">
        <v>23</v>
      </c>
      <c r="L1159" s="35">
        <v>917</v>
      </c>
      <c r="M1159" s="7">
        <v>35</v>
      </c>
      <c r="N1159" s="4">
        <f t="shared" si="105"/>
        <v>5.4525627044711058</v>
      </c>
      <c r="O1159" s="4">
        <f t="shared" si="106"/>
        <v>1.2528473804100173</v>
      </c>
      <c r="P1159" s="8">
        <f t="shared" si="107"/>
        <v>867</v>
      </c>
      <c r="Q1159" s="8">
        <f t="shared" si="108"/>
        <v>23</v>
      </c>
      <c r="R1159" s="36">
        <v>855</v>
      </c>
      <c r="S1159" s="7">
        <v>21</v>
      </c>
      <c r="T1159" s="36">
        <v>865</v>
      </c>
      <c r="U1159" s="7">
        <v>23</v>
      </c>
      <c r="V1159" s="36">
        <v>838</v>
      </c>
      <c r="W1159" s="7">
        <v>24</v>
      </c>
      <c r="X1159" s="37">
        <f t="shared" si="109"/>
        <v>-3.2219570405727893</v>
      </c>
    </row>
    <row r="1160" spans="1:24" x14ac:dyDescent="0.65">
      <c r="A1160" s="33" t="s">
        <v>1357</v>
      </c>
      <c r="B1160" s="34">
        <v>0.58399999999999996</v>
      </c>
      <c r="C1160" s="7">
        <v>1.4999999999999999E-2</v>
      </c>
      <c r="D1160" s="34">
        <v>7.6999999999999999E-2</v>
      </c>
      <c r="E1160" s="7">
        <v>1.4E-3</v>
      </c>
      <c r="F1160" s="34">
        <v>5.5280000000000003E-2</v>
      </c>
      <c r="G1160" s="7">
        <v>9.2000000000000003E-4</v>
      </c>
      <c r="H1160" s="35">
        <v>466.4</v>
      </c>
      <c r="I1160" s="7">
        <v>9.9</v>
      </c>
      <c r="J1160" s="35">
        <v>478.3</v>
      </c>
      <c r="K1160" s="7">
        <v>8.4</v>
      </c>
      <c r="L1160" s="35">
        <v>418</v>
      </c>
      <c r="M1160" s="7">
        <v>37</v>
      </c>
      <c r="N1160" s="4" t="str">
        <f t="shared" si="105"/>
        <v>NA</v>
      </c>
      <c r="O1160" s="4">
        <f t="shared" si="106"/>
        <v>-2.5514579759862812</v>
      </c>
      <c r="P1160" s="8">
        <f t="shared" si="107"/>
        <v>478.3</v>
      </c>
      <c r="Q1160" s="8">
        <f t="shared" si="108"/>
        <v>8.4</v>
      </c>
      <c r="R1160" s="36">
        <v>463.9</v>
      </c>
      <c r="S1160" s="7">
        <v>9.1999999999999993</v>
      </c>
      <c r="T1160" s="36">
        <v>478.1</v>
      </c>
      <c r="U1160" s="7">
        <v>8.5</v>
      </c>
      <c r="V1160" s="36">
        <v>392</v>
      </c>
      <c r="W1160" s="7">
        <v>28</v>
      </c>
      <c r="X1160" s="37">
        <f t="shared" si="109"/>
        <v>-21.964285714285708</v>
      </c>
    </row>
    <row r="1161" spans="1:24" x14ac:dyDescent="0.65">
      <c r="A1161" s="33" t="s">
        <v>1358</v>
      </c>
      <c r="B1161" s="34">
        <v>0.96399999999999997</v>
      </c>
      <c r="C1161" s="7">
        <v>4.2999999999999997E-2</v>
      </c>
      <c r="D1161" s="34">
        <v>0.1142</v>
      </c>
      <c r="E1161" s="7">
        <v>3.5000000000000001E-3</v>
      </c>
      <c r="F1161" s="34">
        <v>6.1600000000000002E-2</v>
      </c>
      <c r="G1161" s="7">
        <v>1.6999999999999999E-3</v>
      </c>
      <c r="H1161" s="35">
        <v>682</v>
      </c>
      <c r="I1161" s="7">
        <v>22</v>
      </c>
      <c r="J1161" s="35">
        <v>697</v>
      </c>
      <c r="K1161" s="7">
        <v>20</v>
      </c>
      <c r="L1161" s="35">
        <v>661</v>
      </c>
      <c r="M1161" s="7">
        <v>65</v>
      </c>
      <c r="N1161" s="4">
        <f t="shared" si="105"/>
        <v>-5.4462934947049888</v>
      </c>
      <c r="O1161" s="4">
        <f t="shared" si="106"/>
        <v>-2.1994134897360738</v>
      </c>
      <c r="P1161" s="8" t="str">
        <f t="shared" si="107"/>
        <v>discordant</v>
      </c>
      <c r="Q1161" s="8" t="str">
        <f t="shared" si="108"/>
        <v>discordant</v>
      </c>
      <c r="R1161" s="36">
        <v>669</v>
      </c>
      <c r="S1161" s="7">
        <v>20</v>
      </c>
      <c r="T1161" s="36">
        <v>695</v>
      </c>
      <c r="U1161" s="7">
        <v>20</v>
      </c>
      <c r="V1161" s="36">
        <v>586</v>
      </c>
      <c r="W1161" s="7">
        <v>41</v>
      </c>
      <c r="X1161" s="37">
        <f t="shared" si="109"/>
        <v>-18.600682593856661</v>
      </c>
    </row>
    <row r="1162" spans="1:24" x14ac:dyDescent="0.65">
      <c r="A1162" s="33" t="s">
        <v>1359</v>
      </c>
      <c r="B1162" s="34">
        <v>1.3779999999999999</v>
      </c>
      <c r="C1162" s="7">
        <v>3.1E-2</v>
      </c>
      <c r="D1162" s="34">
        <v>0.1426</v>
      </c>
      <c r="E1162" s="7">
        <v>2.7000000000000001E-3</v>
      </c>
      <c r="F1162" s="34">
        <v>7.0499999999999993E-2</v>
      </c>
      <c r="G1162" s="7">
        <v>1E-3</v>
      </c>
      <c r="H1162" s="35">
        <v>878</v>
      </c>
      <c r="I1162" s="7">
        <v>14</v>
      </c>
      <c r="J1162" s="35">
        <v>859</v>
      </c>
      <c r="K1162" s="7">
        <v>15</v>
      </c>
      <c r="L1162" s="35">
        <v>939</v>
      </c>
      <c r="M1162" s="7">
        <v>30</v>
      </c>
      <c r="N1162" s="4">
        <f t="shared" si="105"/>
        <v>8.5197018104366293</v>
      </c>
      <c r="O1162" s="4">
        <f t="shared" si="106"/>
        <v>2.1640091116173181</v>
      </c>
      <c r="P1162" s="8">
        <f t="shared" si="107"/>
        <v>859</v>
      </c>
      <c r="Q1162" s="8">
        <f t="shared" si="108"/>
        <v>15</v>
      </c>
      <c r="R1162" s="36">
        <v>852</v>
      </c>
      <c r="S1162" s="7">
        <v>15</v>
      </c>
      <c r="T1162" s="36">
        <v>856</v>
      </c>
      <c r="U1162" s="7">
        <v>15</v>
      </c>
      <c r="V1162" s="36">
        <v>850</v>
      </c>
      <c r="W1162" s="7">
        <v>16</v>
      </c>
      <c r="X1162" s="37">
        <f t="shared" si="109"/>
        <v>-0.70588235294117396</v>
      </c>
    </row>
    <row r="1163" spans="1:24" x14ac:dyDescent="0.65">
      <c r="A1163" s="33" t="s">
        <v>1360</v>
      </c>
      <c r="B1163" s="34">
        <v>1.0609999999999999</v>
      </c>
      <c r="C1163" s="7">
        <v>2.8000000000000001E-2</v>
      </c>
      <c r="D1163" s="34">
        <v>0.11650000000000001</v>
      </c>
      <c r="E1163" s="7">
        <v>2.8999999999999998E-3</v>
      </c>
      <c r="F1163" s="34">
        <v>6.6600000000000006E-2</v>
      </c>
      <c r="G1163" s="7">
        <v>1.1000000000000001E-3</v>
      </c>
      <c r="H1163" s="35">
        <v>733</v>
      </c>
      <c r="I1163" s="7">
        <v>14</v>
      </c>
      <c r="J1163" s="35">
        <v>710</v>
      </c>
      <c r="K1163" s="7">
        <v>17</v>
      </c>
      <c r="L1163" s="35">
        <v>821</v>
      </c>
      <c r="M1163" s="7">
        <v>33</v>
      </c>
      <c r="N1163" s="4">
        <f t="shared" si="105"/>
        <v>13.520097442143722</v>
      </c>
      <c r="O1163" s="4">
        <f t="shared" si="106"/>
        <v>3.1377899045020428</v>
      </c>
      <c r="P1163" s="8">
        <f t="shared" si="107"/>
        <v>710</v>
      </c>
      <c r="Q1163" s="8">
        <f t="shared" si="108"/>
        <v>17</v>
      </c>
      <c r="R1163" s="36">
        <v>704</v>
      </c>
      <c r="S1163" s="7">
        <v>16</v>
      </c>
      <c r="T1163" s="36">
        <v>707</v>
      </c>
      <c r="U1163" s="7">
        <v>17</v>
      </c>
      <c r="V1163" s="36">
        <v>700</v>
      </c>
      <c r="W1163" s="7">
        <v>18</v>
      </c>
      <c r="X1163" s="37">
        <f t="shared" si="109"/>
        <v>-1</v>
      </c>
    </row>
    <row r="1164" spans="1:24" x14ac:dyDescent="0.65">
      <c r="A1164" s="33" t="s">
        <v>1361</v>
      </c>
      <c r="B1164" s="34">
        <v>0.58399999999999996</v>
      </c>
      <c r="C1164" s="7">
        <v>1.7000000000000001E-2</v>
      </c>
      <c r="D1164" s="34">
        <v>7.6499999999999999E-2</v>
      </c>
      <c r="E1164" s="7">
        <v>2E-3</v>
      </c>
      <c r="F1164" s="34">
        <v>5.5800000000000002E-2</v>
      </c>
      <c r="G1164" s="7">
        <v>1E-3</v>
      </c>
      <c r="H1164" s="35">
        <v>466</v>
      </c>
      <c r="I1164" s="7">
        <v>11</v>
      </c>
      <c r="J1164" s="35">
        <v>475</v>
      </c>
      <c r="K1164" s="7">
        <v>12</v>
      </c>
      <c r="L1164" s="35">
        <v>445</v>
      </c>
      <c r="M1164" s="7">
        <v>39</v>
      </c>
      <c r="N1164" s="4" t="str">
        <f t="shared" si="105"/>
        <v>NA</v>
      </c>
      <c r="O1164" s="4">
        <f t="shared" si="106"/>
        <v>-1.9313304721029994</v>
      </c>
      <c r="P1164" s="8">
        <f t="shared" si="107"/>
        <v>475</v>
      </c>
      <c r="Q1164" s="8">
        <f t="shared" si="108"/>
        <v>12</v>
      </c>
      <c r="R1164" s="36">
        <v>461</v>
      </c>
      <c r="S1164" s="7">
        <v>10</v>
      </c>
      <c r="T1164" s="36">
        <v>475</v>
      </c>
      <c r="U1164" s="7">
        <v>12</v>
      </c>
      <c r="V1164" s="36">
        <v>402</v>
      </c>
      <c r="W1164" s="7">
        <v>25</v>
      </c>
      <c r="X1164" s="37">
        <f t="shared" si="109"/>
        <v>-18.159203980099505</v>
      </c>
    </row>
    <row r="1165" spans="1:24" x14ac:dyDescent="0.65">
      <c r="A1165" s="33" t="s">
        <v>1362</v>
      </c>
      <c r="B1165" s="34">
        <v>0.76900000000000002</v>
      </c>
      <c r="C1165" s="7">
        <v>4.2000000000000003E-2</v>
      </c>
      <c r="D1165" s="34">
        <v>8.3000000000000004E-2</v>
      </c>
      <c r="E1165" s="7">
        <v>2E-3</v>
      </c>
      <c r="F1165" s="34">
        <v>6.7699999999999996E-2</v>
      </c>
      <c r="G1165" s="7">
        <v>3.3E-3</v>
      </c>
      <c r="H1165" s="35">
        <v>576</v>
      </c>
      <c r="I1165" s="7">
        <v>23</v>
      </c>
      <c r="J1165" s="35">
        <v>514</v>
      </c>
      <c r="K1165" s="7">
        <v>12</v>
      </c>
      <c r="L1165" s="35">
        <v>840</v>
      </c>
      <c r="M1165" s="7">
        <v>99</v>
      </c>
      <c r="N1165" s="4">
        <f t="shared" si="105"/>
        <v>38.80952380952381</v>
      </c>
      <c r="O1165" s="4">
        <f t="shared" si="106"/>
        <v>10.763888888888886</v>
      </c>
      <c r="P1165" s="8" t="str">
        <f t="shared" si="107"/>
        <v>discordant</v>
      </c>
      <c r="Q1165" s="8" t="str">
        <f t="shared" si="108"/>
        <v>discordant</v>
      </c>
      <c r="R1165" s="36">
        <v>506</v>
      </c>
      <c r="S1165" s="7">
        <v>12</v>
      </c>
      <c r="T1165" s="36">
        <v>507</v>
      </c>
      <c r="U1165" s="7">
        <v>12</v>
      </c>
      <c r="V1165" s="36">
        <v>505</v>
      </c>
      <c r="W1165" s="7">
        <v>14</v>
      </c>
      <c r="X1165" s="37">
        <f t="shared" si="109"/>
        <v>-0.39603960396038929</v>
      </c>
    </row>
    <row r="1166" spans="1:24" x14ac:dyDescent="0.65">
      <c r="A1166" s="33" t="s">
        <v>1363</v>
      </c>
      <c r="B1166" s="34">
        <v>0.621</v>
      </c>
      <c r="C1166" s="7">
        <v>1.4E-2</v>
      </c>
      <c r="D1166" s="34">
        <v>8.0699999999999994E-2</v>
      </c>
      <c r="E1166" s="7">
        <v>1.9E-3</v>
      </c>
      <c r="F1166" s="34">
        <v>5.6300000000000003E-2</v>
      </c>
      <c r="G1166" s="7">
        <v>1.1999999999999999E-3</v>
      </c>
      <c r="H1166" s="35">
        <v>490.1</v>
      </c>
      <c r="I1166" s="7">
        <v>9</v>
      </c>
      <c r="J1166" s="35">
        <v>500</v>
      </c>
      <c r="K1166" s="7">
        <v>11</v>
      </c>
      <c r="L1166" s="35">
        <v>455</v>
      </c>
      <c r="M1166" s="7">
        <v>46</v>
      </c>
      <c r="N1166" s="4" t="str">
        <f t="shared" si="105"/>
        <v>NA</v>
      </c>
      <c r="O1166" s="4">
        <f t="shared" si="106"/>
        <v>-2.0199959192001558</v>
      </c>
      <c r="P1166" s="8">
        <f t="shared" si="107"/>
        <v>500</v>
      </c>
      <c r="Q1166" s="8">
        <f t="shared" si="108"/>
        <v>11</v>
      </c>
      <c r="R1166" s="36">
        <v>480.8</v>
      </c>
      <c r="S1166" s="7">
        <v>9.5</v>
      </c>
      <c r="T1166" s="36">
        <v>499</v>
      </c>
      <c r="U1166" s="7">
        <v>12</v>
      </c>
      <c r="V1166" s="36">
        <v>407</v>
      </c>
      <c r="W1166" s="7">
        <v>29</v>
      </c>
      <c r="X1166" s="37">
        <f t="shared" si="109"/>
        <v>-22.604422604422609</v>
      </c>
    </row>
    <row r="1167" spans="1:24" x14ac:dyDescent="0.65">
      <c r="A1167" s="33" t="s">
        <v>1364</v>
      </c>
      <c r="B1167" s="34">
        <v>0.67800000000000005</v>
      </c>
      <c r="C1167" s="7">
        <v>1.9E-2</v>
      </c>
      <c r="D1167" s="34">
        <v>7.7899999999999997E-2</v>
      </c>
      <c r="E1167" s="7">
        <v>2.8E-3</v>
      </c>
      <c r="F1167" s="34">
        <v>6.3799999999999996E-2</v>
      </c>
      <c r="G1167" s="7">
        <v>1.4E-3</v>
      </c>
      <c r="H1167" s="35">
        <v>525</v>
      </c>
      <c r="I1167" s="7">
        <v>11</v>
      </c>
      <c r="J1167" s="35">
        <v>483</v>
      </c>
      <c r="K1167" s="7">
        <v>17</v>
      </c>
      <c r="L1167" s="35">
        <v>728</v>
      </c>
      <c r="M1167" s="7">
        <v>46</v>
      </c>
      <c r="N1167" s="4" t="str">
        <f t="shared" si="105"/>
        <v>NA</v>
      </c>
      <c r="O1167" s="4">
        <f t="shared" si="106"/>
        <v>8</v>
      </c>
      <c r="P1167" s="8">
        <f t="shared" si="107"/>
        <v>483</v>
      </c>
      <c r="Q1167" s="8">
        <f t="shared" si="108"/>
        <v>17</v>
      </c>
      <c r="R1167" s="36">
        <v>477</v>
      </c>
      <c r="S1167" s="7">
        <v>16</v>
      </c>
      <c r="T1167" s="36">
        <v>480</v>
      </c>
      <c r="U1167" s="7">
        <v>18</v>
      </c>
      <c r="V1167" s="36">
        <v>474</v>
      </c>
      <c r="W1167" s="7">
        <v>16</v>
      </c>
      <c r="X1167" s="37">
        <f t="shared" si="109"/>
        <v>-1.2658227848101262</v>
      </c>
    </row>
    <row r="1168" spans="1:24" x14ac:dyDescent="0.65">
      <c r="A1168" s="33" t="s">
        <v>1365</v>
      </c>
      <c r="B1168" s="34">
        <v>0.68</v>
      </c>
      <c r="C1168" s="7">
        <v>1.7000000000000001E-2</v>
      </c>
      <c r="D1168" s="34">
        <v>8.4099999999999994E-2</v>
      </c>
      <c r="E1168" s="7">
        <v>1.6999999999999999E-3</v>
      </c>
      <c r="F1168" s="34">
        <v>5.8999999999999997E-2</v>
      </c>
      <c r="G1168" s="7">
        <v>9.6000000000000002E-4</v>
      </c>
      <c r="H1168" s="35">
        <v>526</v>
      </c>
      <c r="I1168" s="7">
        <v>10</v>
      </c>
      <c r="J1168" s="35">
        <v>520</v>
      </c>
      <c r="K1168" s="7">
        <v>10</v>
      </c>
      <c r="L1168" s="35">
        <v>562</v>
      </c>
      <c r="M1168" s="7">
        <v>35</v>
      </c>
      <c r="N1168" s="4">
        <f t="shared" si="105"/>
        <v>7.4733096085409301</v>
      </c>
      <c r="O1168" s="4">
        <f t="shared" si="106"/>
        <v>1.1406844106463865</v>
      </c>
      <c r="P1168" s="8">
        <f t="shared" si="107"/>
        <v>520</v>
      </c>
      <c r="Q1168" s="8">
        <f t="shared" si="108"/>
        <v>10</v>
      </c>
      <c r="R1168" s="36">
        <v>511.7</v>
      </c>
      <c r="S1168" s="7">
        <v>9.9</v>
      </c>
      <c r="T1168" s="36">
        <v>519</v>
      </c>
      <c r="U1168" s="7">
        <v>11</v>
      </c>
      <c r="V1168" s="36">
        <v>486</v>
      </c>
      <c r="W1168" s="7">
        <v>15</v>
      </c>
      <c r="X1168" s="37">
        <f t="shared" si="109"/>
        <v>-6.790123456790127</v>
      </c>
    </row>
    <row r="1169" spans="1:24" x14ac:dyDescent="0.65">
      <c r="A1169" s="33" t="s">
        <v>1366</v>
      </c>
      <c r="B1169" s="34">
        <v>0.51400000000000001</v>
      </c>
      <c r="C1169" s="7">
        <v>2.1000000000000001E-2</v>
      </c>
      <c r="D1169" s="34">
        <v>6.7100000000000007E-2</v>
      </c>
      <c r="E1169" s="7">
        <v>2.0999999999999999E-3</v>
      </c>
      <c r="F1169" s="34">
        <v>5.5120000000000002E-2</v>
      </c>
      <c r="G1169" s="7">
        <v>9.7000000000000005E-4</v>
      </c>
      <c r="H1169" s="35">
        <v>420</v>
      </c>
      <c r="I1169" s="7">
        <v>14</v>
      </c>
      <c r="J1169" s="35">
        <v>421</v>
      </c>
      <c r="K1169" s="7">
        <v>14</v>
      </c>
      <c r="L1169" s="35">
        <v>411</v>
      </c>
      <c r="M1169" s="7">
        <v>39</v>
      </c>
      <c r="N1169" s="4" t="str">
        <f t="shared" si="105"/>
        <v>NA</v>
      </c>
      <c r="O1169" s="4">
        <f t="shared" si="106"/>
        <v>-0.2380952380952408</v>
      </c>
      <c r="P1169" s="8">
        <f t="shared" si="107"/>
        <v>421</v>
      </c>
      <c r="Q1169" s="8">
        <f t="shared" si="108"/>
        <v>14</v>
      </c>
      <c r="R1169" s="36">
        <v>411</v>
      </c>
      <c r="S1169" s="7">
        <v>14</v>
      </c>
      <c r="T1169" s="36">
        <v>421</v>
      </c>
      <c r="U1169" s="7">
        <v>14</v>
      </c>
      <c r="V1169" s="36">
        <v>371</v>
      </c>
      <c r="W1169" s="7">
        <v>21</v>
      </c>
      <c r="X1169" s="37">
        <f t="shared" si="109"/>
        <v>-13.477088948787056</v>
      </c>
    </row>
    <row r="1170" spans="1:24" x14ac:dyDescent="0.65">
      <c r="A1170" s="33" t="s">
        <v>1367</v>
      </c>
      <c r="B1170" s="34">
        <v>0.59099999999999997</v>
      </c>
      <c r="C1170" s="7">
        <v>2.9000000000000001E-2</v>
      </c>
      <c r="D1170" s="34">
        <v>7.4499999999999997E-2</v>
      </c>
      <c r="E1170" s="7">
        <v>2E-3</v>
      </c>
      <c r="F1170" s="34">
        <v>5.7099999999999998E-2</v>
      </c>
      <c r="G1170" s="7">
        <v>2.3E-3</v>
      </c>
      <c r="H1170" s="35">
        <v>470</v>
      </c>
      <c r="I1170" s="7">
        <v>18</v>
      </c>
      <c r="J1170" s="35">
        <v>463</v>
      </c>
      <c r="K1170" s="7">
        <v>12</v>
      </c>
      <c r="L1170" s="35">
        <v>475</v>
      </c>
      <c r="M1170" s="7">
        <v>87</v>
      </c>
      <c r="N1170" s="4" t="str">
        <f t="shared" si="105"/>
        <v>NA</v>
      </c>
      <c r="O1170" s="4">
        <f t="shared" si="106"/>
        <v>1.4893617021276526</v>
      </c>
      <c r="P1170" s="8">
        <f t="shared" si="107"/>
        <v>463</v>
      </c>
      <c r="Q1170" s="8">
        <f t="shared" si="108"/>
        <v>12</v>
      </c>
      <c r="R1170" s="36">
        <v>450</v>
      </c>
      <c r="S1170" s="7">
        <v>12</v>
      </c>
      <c r="T1170" s="36">
        <v>462</v>
      </c>
      <c r="U1170" s="7">
        <v>12</v>
      </c>
      <c r="V1170" s="36">
        <v>389</v>
      </c>
      <c r="W1170" s="7">
        <v>43</v>
      </c>
      <c r="X1170" s="37">
        <f t="shared" si="109"/>
        <v>-18.766066838046271</v>
      </c>
    </row>
    <row r="1171" spans="1:24" x14ac:dyDescent="0.65">
      <c r="A1171" s="33" t="s">
        <v>1368</v>
      </c>
      <c r="B1171" s="34">
        <v>0.68300000000000005</v>
      </c>
      <c r="C1171" s="7">
        <v>4.2999999999999997E-2</v>
      </c>
      <c r="D1171" s="34">
        <v>6.9900000000000004E-2</v>
      </c>
      <c r="E1171" s="7">
        <v>3.5999999999999999E-3</v>
      </c>
      <c r="F1171" s="34">
        <v>7.0499999999999993E-2</v>
      </c>
      <c r="G1171" s="7">
        <v>2.5000000000000001E-3</v>
      </c>
      <c r="H1171" s="35">
        <v>525</v>
      </c>
      <c r="I1171" s="7">
        <v>26</v>
      </c>
      <c r="J1171" s="35">
        <v>435</v>
      </c>
      <c r="K1171" s="7">
        <v>21</v>
      </c>
      <c r="L1171" s="35">
        <v>922</v>
      </c>
      <c r="M1171" s="7">
        <v>75</v>
      </c>
      <c r="N1171" s="4" t="str">
        <f t="shared" si="105"/>
        <v>NA</v>
      </c>
      <c r="O1171" s="4">
        <f t="shared" si="106"/>
        <v>17.142857142857139</v>
      </c>
      <c r="P1171" s="8">
        <f t="shared" si="107"/>
        <v>435</v>
      </c>
      <c r="Q1171" s="8">
        <f t="shared" si="108"/>
        <v>21</v>
      </c>
      <c r="R1171" s="36">
        <v>428</v>
      </c>
      <c r="S1171" s="7">
        <v>22</v>
      </c>
      <c r="T1171" s="36">
        <v>427</v>
      </c>
      <c r="U1171" s="7">
        <v>21</v>
      </c>
      <c r="V1171" s="36">
        <v>433</v>
      </c>
      <c r="W1171" s="7">
        <v>22</v>
      </c>
      <c r="X1171" s="37">
        <f t="shared" si="109"/>
        <v>1.3856812933025395</v>
      </c>
    </row>
    <row r="1172" spans="1:24" x14ac:dyDescent="0.65">
      <c r="A1172" s="33" t="s">
        <v>1369</v>
      </c>
      <c r="B1172" s="34">
        <v>0.57699999999999996</v>
      </c>
      <c r="C1172" s="7">
        <v>2.5999999999999999E-2</v>
      </c>
      <c r="D1172" s="34">
        <v>6.8000000000000005E-2</v>
      </c>
      <c r="E1172" s="7">
        <v>3.0000000000000001E-3</v>
      </c>
      <c r="F1172" s="34">
        <v>6.1800000000000001E-2</v>
      </c>
      <c r="G1172" s="7">
        <v>2.3E-3</v>
      </c>
      <c r="H1172" s="35">
        <v>462</v>
      </c>
      <c r="I1172" s="7">
        <v>17</v>
      </c>
      <c r="J1172" s="35">
        <v>424</v>
      </c>
      <c r="K1172" s="7">
        <v>18</v>
      </c>
      <c r="L1172" s="35">
        <v>654</v>
      </c>
      <c r="M1172" s="7">
        <v>76</v>
      </c>
      <c r="N1172" s="4" t="str">
        <f t="shared" si="105"/>
        <v>NA</v>
      </c>
      <c r="O1172" s="4">
        <f t="shared" si="106"/>
        <v>8.2251082251082295</v>
      </c>
      <c r="P1172" s="8">
        <f t="shared" si="107"/>
        <v>424</v>
      </c>
      <c r="Q1172" s="8">
        <f t="shared" si="108"/>
        <v>18</v>
      </c>
      <c r="R1172" s="36">
        <v>419</v>
      </c>
      <c r="S1172" s="7">
        <v>18</v>
      </c>
      <c r="T1172" s="36">
        <v>420</v>
      </c>
      <c r="U1172" s="7">
        <v>19</v>
      </c>
      <c r="V1172" s="36">
        <v>407</v>
      </c>
      <c r="W1172" s="7">
        <v>18</v>
      </c>
      <c r="X1172" s="37">
        <f t="shared" si="109"/>
        <v>-3.1941031941031923</v>
      </c>
    </row>
    <row r="1173" spans="1:24" x14ac:dyDescent="0.65">
      <c r="A1173" s="33" t="s">
        <v>1370</v>
      </c>
      <c r="B1173" s="34">
        <v>0.60499999999999998</v>
      </c>
      <c r="C1173" s="7">
        <v>0.03</v>
      </c>
      <c r="D1173" s="34">
        <v>7.8E-2</v>
      </c>
      <c r="E1173" s="7">
        <v>3.5000000000000001E-3</v>
      </c>
      <c r="F1173" s="34">
        <v>5.6520000000000001E-2</v>
      </c>
      <c r="G1173" s="7">
        <v>9.7999999999999997E-4</v>
      </c>
      <c r="H1173" s="35">
        <v>478</v>
      </c>
      <c r="I1173" s="7">
        <v>19</v>
      </c>
      <c r="J1173" s="35">
        <v>484</v>
      </c>
      <c r="K1173" s="7">
        <v>21</v>
      </c>
      <c r="L1173" s="35">
        <v>476</v>
      </c>
      <c r="M1173" s="7">
        <v>35</v>
      </c>
      <c r="N1173" s="4" t="str">
        <f t="shared" si="105"/>
        <v>NA</v>
      </c>
      <c r="O1173" s="4">
        <f t="shared" si="106"/>
        <v>-1.2552301255230134</v>
      </c>
      <c r="P1173" s="8">
        <f t="shared" si="107"/>
        <v>484</v>
      </c>
      <c r="Q1173" s="8">
        <f t="shared" si="108"/>
        <v>21</v>
      </c>
      <c r="R1173" s="36">
        <v>470</v>
      </c>
      <c r="S1173" s="7">
        <v>19</v>
      </c>
      <c r="T1173" s="36">
        <v>483</v>
      </c>
      <c r="U1173" s="7">
        <v>21</v>
      </c>
      <c r="V1173" s="36">
        <v>419</v>
      </c>
      <c r="W1173" s="7">
        <v>22</v>
      </c>
      <c r="X1173" s="37">
        <f t="shared" si="109"/>
        <v>-15.274463007159909</v>
      </c>
    </row>
    <row r="1174" spans="1:24" x14ac:dyDescent="0.65">
      <c r="A1174" s="33" t="s">
        <v>1371</v>
      </c>
      <c r="B1174" s="34">
        <v>0.44700000000000001</v>
      </c>
      <c r="C1174" s="7">
        <v>1.4999999999999999E-2</v>
      </c>
      <c r="D1174" s="34">
        <v>5.8599999999999999E-2</v>
      </c>
      <c r="E1174" s="7">
        <v>1.4E-3</v>
      </c>
      <c r="F1174" s="34">
        <v>5.5500000000000001E-2</v>
      </c>
      <c r="G1174" s="7">
        <v>1.4E-3</v>
      </c>
      <c r="H1174" s="35">
        <v>374</v>
      </c>
      <c r="I1174" s="7">
        <v>11</v>
      </c>
      <c r="J1174" s="35">
        <v>367</v>
      </c>
      <c r="K1174" s="7">
        <v>8.4</v>
      </c>
      <c r="L1174" s="35">
        <v>419</v>
      </c>
      <c r="M1174" s="7">
        <v>57</v>
      </c>
      <c r="N1174" s="4" t="str">
        <f t="shared" si="105"/>
        <v>NA</v>
      </c>
      <c r="O1174" s="4">
        <f t="shared" si="106"/>
        <v>1.8716577540106982</v>
      </c>
      <c r="P1174" s="8">
        <f t="shared" si="107"/>
        <v>367</v>
      </c>
      <c r="Q1174" s="8">
        <f t="shared" si="108"/>
        <v>8.4</v>
      </c>
      <c r="R1174" s="36">
        <v>357.5</v>
      </c>
      <c r="S1174" s="7">
        <v>9</v>
      </c>
      <c r="T1174" s="36">
        <v>365.7</v>
      </c>
      <c r="U1174" s="7">
        <v>8.5</v>
      </c>
      <c r="V1174" s="36">
        <v>307</v>
      </c>
      <c r="W1174" s="7">
        <v>25</v>
      </c>
      <c r="X1174" s="37">
        <f t="shared" si="109"/>
        <v>-19.120521172638433</v>
      </c>
    </row>
    <row r="1175" spans="1:24" x14ac:dyDescent="0.65">
      <c r="A1175" s="33" t="s">
        <v>1372</v>
      </c>
      <c r="B1175" s="34">
        <v>0.71899999999999997</v>
      </c>
      <c r="C1175" s="7">
        <v>2.4E-2</v>
      </c>
      <c r="D1175" s="34">
        <v>9.1499999999999998E-2</v>
      </c>
      <c r="E1175" s="7">
        <v>2E-3</v>
      </c>
      <c r="F1175" s="34">
        <v>5.7599999999999998E-2</v>
      </c>
      <c r="G1175" s="7">
        <v>1.1999999999999999E-3</v>
      </c>
      <c r="H1175" s="35">
        <v>549</v>
      </c>
      <c r="I1175" s="7">
        <v>14</v>
      </c>
      <c r="J1175" s="35">
        <v>564</v>
      </c>
      <c r="K1175" s="7">
        <v>12</v>
      </c>
      <c r="L1175" s="35">
        <v>516</v>
      </c>
      <c r="M1175" s="7">
        <v>43</v>
      </c>
      <c r="N1175" s="4">
        <f t="shared" si="105"/>
        <v>-9.3023255813953512</v>
      </c>
      <c r="O1175" s="4">
        <f t="shared" si="106"/>
        <v>-2.7322404371584668</v>
      </c>
      <c r="P1175" s="8" t="str">
        <f t="shared" si="107"/>
        <v>discordant</v>
      </c>
      <c r="Q1175" s="8" t="str">
        <f t="shared" si="108"/>
        <v>discordant</v>
      </c>
      <c r="R1175" s="36">
        <v>544</v>
      </c>
      <c r="S1175" s="7">
        <v>13</v>
      </c>
      <c r="T1175" s="36">
        <v>564</v>
      </c>
      <c r="U1175" s="7">
        <v>12</v>
      </c>
      <c r="V1175" s="36">
        <v>490</v>
      </c>
      <c r="W1175" s="7">
        <v>28</v>
      </c>
      <c r="X1175" s="37">
        <f t="shared" si="109"/>
        <v>-15.102040816326536</v>
      </c>
    </row>
    <row r="1176" spans="1:24" x14ac:dyDescent="0.65">
      <c r="A1176" s="33" t="s">
        <v>1373</v>
      </c>
      <c r="B1176" s="34">
        <v>0.52700000000000002</v>
      </c>
      <c r="C1176" s="7">
        <v>2.1999999999999999E-2</v>
      </c>
      <c r="D1176" s="34">
        <v>6.9400000000000003E-2</v>
      </c>
      <c r="E1176" s="7">
        <v>2.5000000000000001E-3</v>
      </c>
      <c r="F1176" s="34">
        <v>5.5800000000000002E-2</v>
      </c>
      <c r="G1176" s="7">
        <v>1.6000000000000001E-3</v>
      </c>
      <c r="H1176" s="35">
        <v>429</v>
      </c>
      <c r="I1176" s="7">
        <v>14</v>
      </c>
      <c r="J1176" s="35">
        <v>433</v>
      </c>
      <c r="K1176" s="7">
        <v>15</v>
      </c>
      <c r="L1176" s="35">
        <v>441</v>
      </c>
      <c r="M1176" s="7">
        <v>66</v>
      </c>
      <c r="N1176" s="4" t="str">
        <f t="shared" si="105"/>
        <v>NA</v>
      </c>
      <c r="O1176" s="4">
        <f t="shared" si="106"/>
        <v>-0.93240093240093813</v>
      </c>
      <c r="P1176" s="8">
        <f t="shared" si="107"/>
        <v>433</v>
      </c>
      <c r="Q1176" s="8">
        <f t="shared" si="108"/>
        <v>15</v>
      </c>
      <c r="R1176" s="36">
        <v>419</v>
      </c>
      <c r="S1176" s="7">
        <v>14</v>
      </c>
      <c r="T1176" s="36">
        <v>431</v>
      </c>
      <c r="U1176" s="7">
        <v>15</v>
      </c>
      <c r="V1176" s="36">
        <v>354</v>
      </c>
      <c r="W1176" s="7">
        <v>34</v>
      </c>
      <c r="X1176" s="37">
        <f t="shared" si="109"/>
        <v>-21.751412429378533</v>
      </c>
    </row>
    <row r="1177" spans="1:24" x14ac:dyDescent="0.65">
      <c r="A1177" s="33" t="s">
        <v>1374</v>
      </c>
      <c r="B1177" s="34">
        <v>0.67500000000000004</v>
      </c>
      <c r="C1177" s="7">
        <v>2.7E-2</v>
      </c>
      <c r="D1177" s="34">
        <v>6.9400000000000003E-2</v>
      </c>
      <c r="E1177" s="7">
        <v>1.4E-3</v>
      </c>
      <c r="F1177" s="34">
        <v>7.1099999999999997E-2</v>
      </c>
      <c r="G1177" s="7">
        <v>2.8E-3</v>
      </c>
      <c r="H1177" s="35">
        <v>522</v>
      </c>
      <c r="I1177" s="7">
        <v>16</v>
      </c>
      <c r="J1177" s="35">
        <v>432.3</v>
      </c>
      <c r="K1177" s="7">
        <v>8.1999999999999993</v>
      </c>
      <c r="L1177" s="35">
        <v>932</v>
      </c>
      <c r="M1177" s="7">
        <v>85</v>
      </c>
      <c r="N1177" s="4" t="str">
        <f t="shared" si="105"/>
        <v>NA</v>
      </c>
      <c r="O1177" s="4">
        <f t="shared" si="106"/>
        <v>17.183908045977006</v>
      </c>
      <c r="P1177" s="8">
        <f t="shared" si="107"/>
        <v>432.3</v>
      </c>
      <c r="Q1177" s="8">
        <f t="shared" si="108"/>
        <v>8.1999999999999993</v>
      </c>
      <c r="R1177" s="36">
        <v>423</v>
      </c>
      <c r="S1177" s="7">
        <v>7.7</v>
      </c>
      <c r="T1177" s="36">
        <v>424.2</v>
      </c>
      <c r="U1177" s="7">
        <v>8.5</v>
      </c>
      <c r="V1177" s="36">
        <v>428.5</v>
      </c>
      <c r="W1177" s="7">
        <v>8.1999999999999993</v>
      </c>
      <c r="X1177" s="37">
        <f t="shared" si="109"/>
        <v>1.003500583430565</v>
      </c>
    </row>
    <row r="1178" spans="1:24" x14ac:dyDescent="0.65">
      <c r="A1178" s="33" t="s">
        <v>1375</v>
      </c>
      <c r="B1178" s="34">
        <v>0.45400000000000001</v>
      </c>
      <c r="C1178" s="7">
        <v>1.4999999999999999E-2</v>
      </c>
      <c r="D1178" s="34">
        <v>6.0900000000000003E-2</v>
      </c>
      <c r="E1178" s="7">
        <v>1.4E-3</v>
      </c>
      <c r="F1178" s="34">
        <v>5.4399999999999997E-2</v>
      </c>
      <c r="G1178" s="7">
        <v>1.2999999999999999E-3</v>
      </c>
      <c r="H1178" s="35">
        <v>379</v>
      </c>
      <c r="I1178" s="7">
        <v>10</v>
      </c>
      <c r="J1178" s="35">
        <v>380.9</v>
      </c>
      <c r="K1178" s="7">
        <v>8.6999999999999993</v>
      </c>
      <c r="L1178" s="35">
        <v>375</v>
      </c>
      <c r="M1178" s="7">
        <v>56</v>
      </c>
      <c r="N1178" s="4" t="str">
        <f t="shared" si="105"/>
        <v>NA</v>
      </c>
      <c r="O1178" s="4">
        <f t="shared" si="106"/>
        <v>-0.50131926121372317</v>
      </c>
      <c r="P1178" s="8">
        <f t="shared" si="107"/>
        <v>380.9</v>
      </c>
      <c r="Q1178" s="8">
        <f t="shared" si="108"/>
        <v>8.6999999999999993</v>
      </c>
      <c r="R1178" s="36">
        <v>371.1</v>
      </c>
      <c r="S1178" s="7">
        <v>9.3000000000000007</v>
      </c>
      <c r="T1178" s="36">
        <v>380.3</v>
      </c>
      <c r="U1178" s="7">
        <v>8.8000000000000007</v>
      </c>
      <c r="V1178" s="36">
        <v>317</v>
      </c>
      <c r="W1178" s="7">
        <v>30</v>
      </c>
      <c r="X1178" s="37">
        <f t="shared" si="109"/>
        <v>-19.968454258675081</v>
      </c>
    </row>
    <row r="1179" spans="1:24" x14ac:dyDescent="0.65">
      <c r="A1179" s="33" t="s">
        <v>1376</v>
      </c>
      <c r="B1179" s="34">
        <v>0.64700000000000002</v>
      </c>
      <c r="C1179" s="7">
        <v>2.1000000000000001E-2</v>
      </c>
      <c r="D1179" s="34">
        <v>8.09E-2</v>
      </c>
      <c r="E1179" s="7">
        <v>2.3E-3</v>
      </c>
      <c r="F1179" s="34">
        <v>5.8500000000000003E-2</v>
      </c>
      <c r="G1179" s="7">
        <v>1.1999999999999999E-3</v>
      </c>
      <c r="H1179" s="35">
        <v>506</v>
      </c>
      <c r="I1179" s="7">
        <v>13</v>
      </c>
      <c r="J1179" s="35">
        <v>501</v>
      </c>
      <c r="K1179" s="7">
        <v>14</v>
      </c>
      <c r="L1179" s="35">
        <v>538</v>
      </c>
      <c r="M1179" s="7">
        <v>48</v>
      </c>
      <c r="N1179" s="4">
        <f t="shared" si="105"/>
        <v>6.8773234200743474</v>
      </c>
      <c r="O1179" s="4">
        <f t="shared" si="106"/>
        <v>0.98814229249012442</v>
      </c>
      <c r="P1179" s="8">
        <f t="shared" si="107"/>
        <v>501</v>
      </c>
      <c r="Q1179" s="8">
        <f t="shared" si="108"/>
        <v>14</v>
      </c>
      <c r="R1179" s="36">
        <v>488</v>
      </c>
      <c r="S1179" s="7">
        <v>13</v>
      </c>
      <c r="T1179" s="36">
        <v>500</v>
      </c>
      <c r="U1179" s="7">
        <v>14</v>
      </c>
      <c r="V1179" s="36">
        <v>449</v>
      </c>
      <c r="W1179" s="7">
        <v>25</v>
      </c>
      <c r="X1179" s="37">
        <f t="shared" si="109"/>
        <v>-11.358574610244986</v>
      </c>
    </row>
    <row r="1180" spans="1:24" x14ac:dyDescent="0.65">
      <c r="A1180" s="33" t="s">
        <v>1377</v>
      </c>
      <c r="B1180" s="34">
        <v>0.58099999999999996</v>
      </c>
      <c r="C1180" s="7">
        <v>1.2999999999999999E-2</v>
      </c>
      <c r="D1180" s="34">
        <v>7.6399999999999996E-2</v>
      </c>
      <c r="E1180" s="7">
        <v>1.1000000000000001E-3</v>
      </c>
      <c r="F1180" s="34">
        <v>5.5500000000000001E-2</v>
      </c>
      <c r="G1180" s="7">
        <v>1.1999999999999999E-3</v>
      </c>
      <c r="H1180" s="35">
        <v>464.8</v>
      </c>
      <c r="I1180" s="7">
        <v>8.1999999999999993</v>
      </c>
      <c r="J1180" s="35">
        <v>474.4</v>
      </c>
      <c r="K1180" s="7">
        <v>6.6</v>
      </c>
      <c r="L1180" s="35">
        <v>422</v>
      </c>
      <c r="M1180" s="7">
        <v>51</v>
      </c>
      <c r="N1180" s="4" t="str">
        <f t="shared" si="105"/>
        <v>NA</v>
      </c>
      <c r="O1180" s="4">
        <f t="shared" si="106"/>
        <v>-2.0654044750430245</v>
      </c>
      <c r="P1180" s="8">
        <f t="shared" si="107"/>
        <v>474.4</v>
      </c>
      <c r="Q1180" s="8">
        <f t="shared" si="108"/>
        <v>6.6</v>
      </c>
      <c r="R1180" s="36">
        <v>459.3</v>
      </c>
      <c r="S1180" s="7">
        <v>6.7</v>
      </c>
      <c r="T1180" s="36">
        <v>473.9</v>
      </c>
      <c r="U1180" s="7">
        <v>6.8</v>
      </c>
      <c r="V1180" s="36">
        <v>397</v>
      </c>
      <c r="W1180" s="7">
        <v>25</v>
      </c>
      <c r="X1180" s="37">
        <f t="shared" si="109"/>
        <v>-19.370277078085635</v>
      </c>
    </row>
    <row r="1181" spans="1:24" x14ac:dyDescent="0.65">
      <c r="A1181" s="33" t="s">
        <v>1378</v>
      </c>
      <c r="B1181" s="34">
        <v>0.50900000000000001</v>
      </c>
      <c r="C1181" s="7">
        <v>1.7000000000000001E-2</v>
      </c>
      <c r="D1181" s="34">
        <v>6.7199999999999996E-2</v>
      </c>
      <c r="E1181" s="7">
        <v>2E-3</v>
      </c>
      <c r="F1181" s="34">
        <v>5.57E-2</v>
      </c>
      <c r="G1181" s="7">
        <v>1.1999999999999999E-3</v>
      </c>
      <c r="H1181" s="35">
        <v>419</v>
      </c>
      <c r="I1181" s="7">
        <v>12</v>
      </c>
      <c r="J1181" s="35">
        <v>419</v>
      </c>
      <c r="K1181" s="7">
        <v>12</v>
      </c>
      <c r="L1181" s="35">
        <v>430</v>
      </c>
      <c r="M1181" s="7">
        <v>50</v>
      </c>
      <c r="N1181" s="4" t="str">
        <f t="shared" si="105"/>
        <v>NA</v>
      </c>
      <c r="O1181" s="4">
        <f t="shared" si="106"/>
        <v>0</v>
      </c>
      <c r="P1181" s="8">
        <f t="shared" si="107"/>
        <v>419</v>
      </c>
      <c r="Q1181" s="8">
        <f t="shared" si="108"/>
        <v>12</v>
      </c>
      <c r="R1181" s="36">
        <v>407</v>
      </c>
      <c r="S1181" s="7">
        <v>11</v>
      </c>
      <c r="T1181" s="36">
        <v>418</v>
      </c>
      <c r="U1181" s="7">
        <v>12</v>
      </c>
      <c r="V1181" s="36">
        <v>351</v>
      </c>
      <c r="W1181" s="7">
        <v>28</v>
      </c>
      <c r="X1181" s="37">
        <f t="shared" si="109"/>
        <v>-19.088319088319082</v>
      </c>
    </row>
    <row r="1182" spans="1:24" x14ac:dyDescent="0.65">
      <c r="A1182" s="33" t="s">
        <v>1379</v>
      </c>
      <c r="B1182" s="34">
        <v>0.47</v>
      </c>
      <c r="C1182" s="7">
        <v>1.7999999999999999E-2</v>
      </c>
      <c r="D1182" s="34">
        <v>6.1800000000000001E-2</v>
      </c>
      <c r="E1182" s="7">
        <v>1.8E-3</v>
      </c>
      <c r="F1182" s="34">
        <v>5.5399999999999998E-2</v>
      </c>
      <c r="G1182" s="7">
        <v>1.4E-3</v>
      </c>
      <c r="H1182" s="35">
        <v>390</v>
      </c>
      <c r="I1182" s="7">
        <v>12</v>
      </c>
      <c r="J1182" s="35">
        <v>386</v>
      </c>
      <c r="K1182" s="7">
        <v>11</v>
      </c>
      <c r="L1182" s="35">
        <v>417</v>
      </c>
      <c r="M1182" s="7">
        <v>57</v>
      </c>
      <c r="N1182" s="4" t="str">
        <f t="shared" si="105"/>
        <v>NA</v>
      </c>
      <c r="O1182" s="4">
        <f t="shared" si="106"/>
        <v>1.025641025641022</v>
      </c>
      <c r="P1182" s="8">
        <f t="shared" si="107"/>
        <v>386</v>
      </c>
      <c r="Q1182" s="8">
        <f t="shared" si="108"/>
        <v>11</v>
      </c>
      <c r="R1182" s="36">
        <v>377</v>
      </c>
      <c r="S1182" s="7">
        <v>11</v>
      </c>
      <c r="T1182" s="36">
        <v>385</v>
      </c>
      <c r="U1182" s="7">
        <v>11</v>
      </c>
      <c r="V1182" s="36">
        <v>327</v>
      </c>
      <c r="W1182" s="7">
        <v>29</v>
      </c>
      <c r="X1182" s="37">
        <f t="shared" si="109"/>
        <v>-17.73700305810398</v>
      </c>
    </row>
    <row r="1183" spans="1:24" x14ac:dyDescent="0.65">
      <c r="A1183" s="33" t="s">
        <v>1380</v>
      </c>
      <c r="B1183" s="34">
        <v>0.49</v>
      </c>
      <c r="C1183" s="7">
        <v>1.4E-2</v>
      </c>
      <c r="D1183" s="34">
        <v>6.5000000000000002E-2</v>
      </c>
      <c r="E1183" s="7">
        <v>1.5E-3</v>
      </c>
      <c r="F1183" s="34">
        <v>5.5140000000000002E-2</v>
      </c>
      <c r="G1183" s="7">
        <v>9.3999999999999997E-4</v>
      </c>
      <c r="H1183" s="35">
        <v>407</v>
      </c>
      <c r="I1183" s="7">
        <v>11</v>
      </c>
      <c r="J1183" s="35">
        <v>405.6</v>
      </c>
      <c r="K1183" s="7">
        <v>9.3000000000000007</v>
      </c>
      <c r="L1183" s="35">
        <v>420</v>
      </c>
      <c r="M1183" s="7">
        <v>41</v>
      </c>
      <c r="N1183" s="4" t="str">
        <f t="shared" si="105"/>
        <v>NA</v>
      </c>
      <c r="O1183" s="4">
        <f t="shared" si="106"/>
        <v>0.34398034398034838</v>
      </c>
      <c r="P1183" s="8">
        <f t="shared" si="107"/>
        <v>405.6</v>
      </c>
      <c r="Q1183" s="8">
        <f t="shared" si="108"/>
        <v>9.3000000000000007</v>
      </c>
      <c r="R1183" s="36">
        <v>396.5</v>
      </c>
      <c r="S1183" s="7">
        <v>8.5</v>
      </c>
      <c r="T1183" s="36">
        <v>404.9</v>
      </c>
      <c r="U1183" s="7">
        <v>9.3000000000000007</v>
      </c>
      <c r="V1183" s="36">
        <v>358</v>
      </c>
      <c r="W1183" s="7">
        <v>21</v>
      </c>
      <c r="X1183" s="37">
        <f t="shared" si="109"/>
        <v>-13.100558659217882</v>
      </c>
    </row>
    <row r="1184" spans="1:24" x14ac:dyDescent="0.65">
      <c r="A1184" s="33" t="s">
        <v>1381</v>
      </c>
      <c r="B1184" s="34">
        <v>0.52800000000000002</v>
      </c>
      <c r="C1184" s="7">
        <v>0.03</v>
      </c>
      <c r="D1184" s="34">
        <v>5.0999999999999997E-2</v>
      </c>
      <c r="E1184" s="7">
        <v>2.8999999999999998E-3</v>
      </c>
      <c r="F1184" s="34">
        <v>7.7499999999999999E-2</v>
      </c>
      <c r="G1184" s="7">
        <v>5.7000000000000002E-3</v>
      </c>
      <c r="H1184" s="35">
        <v>428</v>
      </c>
      <c r="I1184" s="7">
        <v>19</v>
      </c>
      <c r="J1184" s="35">
        <v>321</v>
      </c>
      <c r="K1184" s="7">
        <v>18</v>
      </c>
      <c r="L1184" s="35">
        <v>1060</v>
      </c>
      <c r="M1184" s="7">
        <v>140</v>
      </c>
      <c r="N1184" s="4" t="str">
        <f t="shared" si="105"/>
        <v>NA</v>
      </c>
      <c r="O1184" s="4">
        <f t="shared" si="106"/>
        <v>25</v>
      </c>
      <c r="P1184" s="8">
        <f t="shared" si="107"/>
        <v>321</v>
      </c>
      <c r="Q1184" s="8">
        <f t="shared" si="108"/>
        <v>18</v>
      </c>
      <c r="R1184" s="36">
        <v>313</v>
      </c>
      <c r="S1184" s="7">
        <v>19</v>
      </c>
      <c r="T1184" s="36">
        <v>312</v>
      </c>
      <c r="U1184" s="7">
        <v>19</v>
      </c>
      <c r="V1184" s="36">
        <v>320</v>
      </c>
      <c r="W1184" s="7">
        <v>17</v>
      </c>
      <c r="X1184" s="37">
        <f t="shared" si="109"/>
        <v>2.5</v>
      </c>
    </row>
    <row r="1185" spans="1:24" x14ac:dyDescent="0.65">
      <c r="A1185" s="33" t="s">
        <v>1382</v>
      </c>
      <c r="B1185" s="34">
        <v>0.79700000000000004</v>
      </c>
      <c r="C1185" s="7">
        <v>5.8000000000000003E-2</v>
      </c>
      <c r="D1185" s="34">
        <v>8.8900000000000007E-2</v>
      </c>
      <c r="E1185" s="7">
        <v>4.5999999999999999E-3</v>
      </c>
      <c r="F1185" s="34">
        <v>6.4299999999999996E-2</v>
      </c>
      <c r="G1185" s="7">
        <v>2.7000000000000001E-3</v>
      </c>
      <c r="H1185" s="35">
        <v>589</v>
      </c>
      <c r="I1185" s="7">
        <v>32</v>
      </c>
      <c r="J1185" s="35">
        <v>548</v>
      </c>
      <c r="K1185" s="7">
        <v>27</v>
      </c>
      <c r="L1185" s="35">
        <v>721</v>
      </c>
      <c r="M1185" s="7">
        <v>88</v>
      </c>
      <c r="N1185" s="4">
        <f t="shared" si="105"/>
        <v>23.994452149791954</v>
      </c>
      <c r="O1185" s="4">
        <f t="shared" si="106"/>
        <v>6.960950764006796</v>
      </c>
      <c r="P1185" s="8" t="str">
        <f t="shared" si="107"/>
        <v>discordant</v>
      </c>
      <c r="Q1185" s="8" t="str">
        <f t="shared" si="108"/>
        <v>discordant</v>
      </c>
      <c r="R1185" s="36">
        <v>535</v>
      </c>
      <c r="S1185" s="7">
        <v>26</v>
      </c>
      <c r="T1185" s="36">
        <v>544</v>
      </c>
      <c r="U1185" s="7">
        <v>27</v>
      </c>
      <c r="V1185" s="36">
        <v>502</v>
      </c>
      <c r="W1185" s="7">
        <v>41</v>
      </c>
      <c r="X1185" s="37">
        <f t="shared" si="109"/>
        <v>-8.3665338645418359</v>
      </c>
    </row>
  </sheetData>
  <mergeCells count="45">
    <mergeCell ref="A122:B122"/>
    <mergeCell ref="A1:M2"/>
    <mergeCell ref="A7:B7"/>
    <mergeCell ref="B8:G8"/>
    <mergeCell ref="H8:Q8"/>
    <mergeCell ref="R8:X8"/>
    <mergeCell ref="B123:G123"/>
    <mergeCell ref="H123:Q123"/>
    <mergeCell ref="R123:X123"/>
    <mergeCell ref="A217:B217"/>
    <mergeCell ref="B218:G218"/>
    <mergeCell ref="H218:Q218"/>
    <mergeCell ref="R218:X218"/>
    <mergeCell ref="B673:G673"/>
    <mergeCell ref="H673:Q673"/>
    <mergeCell ref="R673:X673"/>
    <mergeCell ref="A319:B319"/>
    <mergeCell ref="B320:G320"/>
    <mergeCell ref="H320:Q320"/>
    <mergeCell ref="R320:X320"/>
    <mergeCell ref="A453:B453"/>
    <mergeCell ref="B454:G454"/>
    <mergeCell ref="H454:Q454"/>
    <mergeCell ref="R454:X454"/>
    <mergeCell ref="A557:B557"/>
    <mergeCell ref="B558:G558"/>
    <mergeCell ref="H558:Q558"/>
    <mergeCell ref="R558:X558"/>
    <mergeCell ref="A672:B672"/>
    <mergeCell ref="B1091:G1091"/>
    <mergeCell ref="H1091:Q1091"/>
    <mergeCell ref="R1091:X1091"/>
    <mergeCell ref="A794:B794"/>
    <mergeCell ref="B795:G795"/>
    <mergeCell ref="H795:Q795"/>
    <mergeCell ref="R795:X795"/>
    <mergeCell ref="A913:B913"/>
    <mergeCell ref="B914:G914"/>
    <mergeCell ref="H914:Q914"/>
    <mergeCell ref="R914:X914"/>
    <mergeCell ref="A1042:B1042"/>
    <mergeCell ref="B1043:G1043"/>
    <mergeCell ref="H1043:Q1043"/>
    <mergeCell ref="R1043:X1043"/>
    <mergeCell ref="A1090:B1090"/>
  </mergeCells>
  <pageMargins left="0.2" right="0.2" top="0.25" bottom="0.25" header="0.3" footer="0.3"/>
  <pageSetup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EB69-D028-472A-80E6-0DFC3985450E}">
  <dimension ref="A1:T21"/>
  <sheetViews>
    <sheetView topLeftCell="A2" zoomScale="80" zoomScaleNormal="80" workbookViewId="0">
      <selection activeCell="E7" sqref="E7"/>
    </sheetView>
  </sheetViews>
  <sheetFormatPr defaultRowHeight="14.75" x14ac:dyDescent="0.75"/>
  <cols>
    <col min="2" max="2" width="12.81640625" customWidth="1"/>
  </cols>
  <sheetData>
    <row r="1" spans="1:20" ht="14.75" customHeight="1" x14ac:dyDescent="0.75">
      <c r="A1" s="170" t="s">
        <v>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"/>
      <c r="M1" s="1"/>
      <c r="N1" s="1"/>
      <c r="O1" s="1"/>
      <c r="P1" s="1"/>
      <c r="Q1" s="1"/>
      <c r="R1" s="1"/>
      <c r="S1" s="1"/>
      <c r="T1" s="1"/>
    </row>
    <row r="2" spans="1:20" ht="49" customHeight="1" x14ac:dyDescent="0.75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"/>
      <c r="M2" s="1"/>
      <c r="N2" s="1"/>
      <c r="O2" s="1"/>
      <c r="P2" s="1"/>
      <c r="Q2" s="1"/>
      <c r="R2" s="1"/>
      <c r="S2" s="1"/>
      <c r="T2" s="1"/>
    </row>
    <row r="4" spans="1:20" x14ac:dyDescent="0.75">
      <c r="A4" s="9" t="s">
        <v>6</v>
      </c>
    </row>
    <row r="5" spans="1:20" x14ac:dyDescent="0.75">
      <c r="A5" s="10" t="s">
        <v>7</v>
      </c>
      <c r="B5" s="11" t="s">
        <v>8</v>
      </c>
    </row>
    <row r="6" spans="1:20" x14ac:dyDescent="0.75">
      <c r="A6" s="12" t="s">
        <v>9</v>
      </c>
      <c r="B6" s="12" t="s">
        <v>10</v>
      </c>
    </row>
    <row r="7" spans="1:20" x14ac:dyDescent="0.75">
      <c r="A7" s="12" t="s">
        <v>11</v>
      </c>
      <c r="B7" s="12" t="s">
        <v>12</v>
      </c>
    </row>
    <row r="8" spans="1:20" x14ac:dyDescent="0.75">
      <c r="A8" s="12" t="s">
        <v>13</v>
      </c>
      <c r="B8" s="12" t="s">
        <v>14</v>
      </c>
    </row>
    <row r="9" spans="1:20" x14ac:dyDescent="0.75">
      <c r="A9" s="12" t="s">
        <v>15</v>
      </c>
      <c r="B9" s="12" t="s">
        <v>16</v>
      </c>
    </row>
    <row r="10" spans="1:20" x14ac:dyDescent="0.75">
      <c r="A10" s="13"/>
    </row>
    <row r="11" spans="1:20" x14ac:dyDescent="0.75">
      <c r="A11" s="10" t="s">
        <v>17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20" x14ac:dyDescent="0.75">
      <c r="A12" s="12" t="s">
        <v>18</v>
      </c>
      <c r="B12" s="14"/>
      <c r="C12" s="14"/>
      <c r="D12" s="14"/>
      <c r="E12" s="15"/>
      <c r="F12" s="14"/>
      <c r="G12" s="15"/>
      <c r="H12" s="14"/>
      <c r="I12" s="15"/>
      <c r="J12" s="14"/>
      <c r="K12" s="15"/>
      <c r="L12" s="12"/>
      <c r="M12" s="12"/>
    </row>
    <row r="13" spans="1:20" x14ac:dyDescent="0.75">
      <c r="A13" s="159" t="s">
        <v>19</v>
      </c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</row>
    <row r="14" spans="1:20" x14ac:dyDescent="0.75">
      <c r="A14" s="16"/>
      <c r="B14" s="16" t="s">
        <v>20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1:20" x14ac:dyDescent="0.75">
      <c r="A15" s="17" t="s">
        <v>21</v>
      </c>
      <c r="B15" s="7"/>
      <c r="C15" s="7"/>
      <c r="D15" s="7"/>
      <c r="E15" s="12"/>
      <c r="F15" s="7"/>
      <c r="G15" s="12"/>
      <c r="H15" s="12"/>
      <c r="I15" s="12"/>
      <c r="J15" s="12"/>
      <c r="K15" s="12"/>
      <c r="L15" s="12"/>
      <c r="M15" s="12"/>
    </row>
    <row r="16" spans="1:20" x14ac:dyDescent="0.75">
      <c r="A16" s="17" t="s">
        <v>22</v>
      </c>
      <c r="B16" s="7"/>
      <c r="C16" s="7"/>
      <c r="D16" s="7"/>
      <c r="E16" s="12"/>
      <c r="F16" s="12"/>
      <c r="G16" s="12"/>
      <c r="H16" s="12"/>
      <c r="I16" s="12"/>
      <c r="J16" s="12"/>
      <c r="K16" s="12"/>
      <c r="L16" s="12"/>
      <c r="M16" s="12"/>
    </row>
    <row r="17" spans="1:13" x14ac:dyDescent="0.75">
      <c r="A17" s="17" t="s">
        <v>23</v>
      </c>
      <c r="B17" s="7"/>
      <c r="C17" s="7"/>
      <c r="D17" s="7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75">
      <c r="A18" s="17" t="s">
        <v>24</v>
      </c>
      <c r="B18" s="7"/>
      <c r="C18" s="7"/>
      <c r="D18" s="7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75">
      <c r="A19" s="17" t="s">
        <v>25</v>
      </c>
      <c r="B19" s="7"/>
      <c r="C19" s="7"/>
      <c r="D19" s="7"/>
      <c r="E19" s="12"/>
      <c r="F19" s="12"/>
      <c r="G19" s="12"/>
      <c r="H19" s="12"/>
      <c r="I19" s="12"/>
      <c r="J19" s="12"/>
      <c r="K19" s="12"/>
      <c r="L19" s="12"/>
      <c r="M19" s="12"/>
    </row>
    <row r="20" spans="1:13" x14ac:dyDescent="0.75">
      <c r="A20" s="17" t="s">
        <v>26</v>
      </c>
      <c r="B20" s="7"/>
      <c r="C20" s="7"/>
      <c r="D20" s="7"/>
      <c r="E20" s="12"/>
      <c r="F20" s="12"/>
      <c r="G20" s="12"/>
      <c r="H20" s="12"/>
      <c r="I20" s="12"/>
      <c r="J20" s="12"/>
      <c r="K20" s="12"/>
      <c r="L20" s="12"/>
      <c r="M20" s="12"/>
    </row>
    <row r="21" spans="1:13" x14ac:dyDescent="0.75">
      <c r="A21" s="17" t="s">
        <v>27</v>
      </c>
      <c r="B21" s="7"/>
      <c r="C21" s="7"/>
      <c r="D21" s="7"/>
      <c r="E21" s="12"/>
      <c r="F21" s="12"/>
      <c r="G21" s="12"/>
      <c r="H21" s="12"/>
      <c r="I21" s="12"/>
      <c r="J21" s="12"/>
      <c r="K21" s="12"/>
      <c r="L21" s="12"/>
      <c r="M21" s="12"/>
    </row>
  </sheetData>
  <mergeCells count="2">
    <mergeCell ref="A1:K2"/>
    <mergeCell ref="A13:M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75216-87B9-43F6-991B-431CCAB801F6}">
  <sheetPr>
    <pageSetUpPr fitToPage="1"/>
  </sheetPr>
  <dimension ref="A1:X189"/>
  <sheetViews>
    <sheetView zoomScale="70" zoomScaleNormal="70" workbookViewId="0">
      <selection activeCell="E7" sqref="E7"/>
    </sheetView>
  </sheetViews>
  <sheetFormatPr defaultRowHeight="14.75" x14ac:dyDescent="0.75"/>
  <cols>
    <col min="1" max="1" width="13.31640625" bestFit="1" customWidth="1"/>
    <col min="2" max="2" width="9.76953125" bestFit="1" customWidth="1"/>
    <col min="4" max="4" width="9.76953125" bestFit="1" customWidth="1"/>
    <col min="6" max="6" width="10.36328125" bestFit="1" customWidth="1"/>
    <col min="8" max="8" width="9.76953125" bestFit="1" customWidth="1"/>
    <col min="10" max="10" width="9.76953125" bestFit="1" customWidth="1"/>
    <col min="12" max="12" width="11.40625" customWidth="1"/>
    <col min="14" max="14" width="10.86328125" customWidth="1"/>
    <col min="15" max="15" width="11.1796875" customWidth="1"/>
    <col min="18" max="18" width="9.76953125" bestFit="1" customWidth="1"/>
    <col min="20" max="20" width="9.76953125" bestFit="1" customWidth="1"/>
    <col min="22" max="22" width="10.36328125" bestFit="1" customWidth="1"/>
    <col min="24" max="24" width="11.6328125" customWidth="1"/>
  </cols>
  <sheetData>
    <row r="1" spans="1:24" x14ac:dyDescent="0.75">
      <c r="A1" s="170" t="s">
        <v>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</row>
    <row r="2" spans="1:24" ht="39.5" customHeight="1" x14ac:dyDescent="0.75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</row>
    <row r="4" spans="1:24" x14ac:dyDescent="0.75">
      <c r="A4" s="18" t="s">
        <v>6</v>
      </c>
    </row>
    <row r="5" spans="1:24" x14ac:dyDescent="0.75">
      <c r="A5" s="13" t="s">
        <v>28</v>
      </c>
    </row>
    <row r="6" spans="1:24" x14ac:dyDescent="0.75">
      <c r="A6" s="13"/>
    </row>
    <row r="7" spans="1:24" x14ac:dyDescent="0.75">
      <c r="A7" s="17"/>
      <c r="B7" s="7"/>
      <c r="C7" s="7"/>
      <c r="D7" s="7"/>
      <c r="E7" s="12"/>
      <c r="F7" s="12"/>
      <c r="G7" s="12"/>
      <c r="H7" s="12"/>
      <c r="I7" s="12"/>
      <c r="J7" s="12"/>
      <c r="K7" s="12"/>
      <c r="L7" s="12"/>
      <c r="M7" s="12"/>
    </row>
    <row r="8" spans="1:24" ht="15.5" thickBot="1" x14ac:dyDescent="0.9">
      <c r="A8" s="160" t="s">
        <v>29</v>
      </c>
      <c r="B8" s="160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4"/>
      <c r="O8" s="4"/>
      <c r="P8" s="7"/>
      <c r="Q8" s="7"/>
      <c r="R8" s="7"/>
      <c r="S8" s="7"/>
      <c r="T8" s="7"/>
      <c r="U8" s="7"/>
      <c r="V8" s="7"/>
      <c r="W8" s="7"/>
      <c r="X8" s="7"/>
    </row>
    <row r="9" spans="1:24" x14ac:dyDescent="0.75">
      <c r="A9" s="2"/>
      <c r="B9" s="161" t="s">
        <v>30</v>
      </c>
      <c r="C9" s="162"/>
      <c r="D9" s="162"/>
      <c r="E9" s="162"/>
      <c r="F9" s="162"/>
      <c r="G9" s="163"/>
      <c r="H9" s="164" t="s">
        <v>31</v>
      </c>
      <c r="I9" s="165"/>
      <c r="J9" s="165"/>
      <c r="K9" s="165"/>
      <c r="L9" s="165"/>
      <c r="M9" s="165"/>
      <c r="N9" s="165"/>
      <c r="O9" s="165"/>
      <c r="P9" s="165"/>
      <c r="Q9" s="166"/>
      <c r="R9" s="167" t="s">
        <v>32</v>
      </c>
      <c r="S9" s="168"/>
      <c r="T9" s="168"/>
      <c r="U9" s="168"/>
      <c r="V9" s="168"/>
      <c r="W9" s="168"/>
      <c r="X9" s="169"/>
    </row>
    <row r="10" spans="1:24" ht="27.75" thickBot="1" x14ac:dyDescent="0.9">
      <c r="A10" s="3" t="s">
        <v>33</v>
      </c>
      <c r="B10" s="19" t="s">
        <v>3</v>
      </c>
      <c r="C10" s="6" t="s">
        <v>0</v>
      </c>
      <c r="D10" s="20" t="s">
        <v>2</v>
      </c>
      <c r="E10" s="6" t="s">
        <v>0</v>
      </c>
      <c r="F10" s="20" t="s">
        <v>4</v>
      </c>
      <c r="G10" s="5" t="s">
        <v>0</v>
      </c>
      <c r="H10" s="21" t="s">
        <v>34</v>
      </c>
      <c r="I10" s="22" t="s">
        <v>0</v>
      </c>
      <c r="J10" s="23" t="s">
        <v>35</v>
      </c>
      <c r="K10" s="22" t="s">
        <v>0</v>
      </c>
      <c r="L10" s="23" t="s">
        <v>36</v>
      </c>
      <c r="M10" s="22" t="s">
        <v>0</v>
      </c>
      <c r="N10" s="24" t="s">
        <v>37</v>
      </c>
      <c r="O10" s="25" t="s">
        <v>38</v>
      </c>
      <c r="P10" s="26" t="s">
        <v>1</v>
      </c>
      <c r="Q10" s="27" t="s">
        <v>0</v>
      </c>
      <c r="R10" s="28" t="s">
        <v>34</v>
      </c>
      <c r="S10" s="29" t="s">
        <v>0</v>
      </c>
      <c r="T10" s="30" t="s">
        <v>35</v>
      </c>
      <c r="U10" s="6" t="s">
        <v>0</v>
      </c>
      <c r="V10" s="31" t="s">
        <v>36</v>
      </c>
      <c r="W10" s="29" t="s">
        <v>0</v>
      </c>
      <c r="X10" s="32" t="s">
        <v>37</v>
      </c>
    </row>
    <row r="11" spans="1:24" x14ac:dyDescent="0.75">
      <c r="A11" s="33" t="s">
        <v>39</v>
      </c>
      <c r="B11" s="34">
        <v>5.0799999999999998E-2</v>
      </c>
      <c r="C11" s="7">
        <v>5.5999999999999999E-3</v>
      </c>
      <c r="D11" s="34">
        <v>8.2299999999999995E-3</v>
      </c>
      <c r="E11" s="7">
        <v>2.9E-4</v>
      </c>
      <c r="F11" s="34">
        <v>4.4999999999999998E-2</v>
      </c>
      <c r="G11" s="7">
        <v>4.7999999999999996E-3</v>
      </c>
      <c r="H11" s="35">
        <v>50.2</v>
      </c>
      <c r="I11" s="7">
        <v>5.4</v>
      </c>
      <c r="J11" s="35">
        <v>52.8</v>
      </c>
      <c r="K11" s="7">
        <v>1.8</v>
      </c>
      <c r="L11" s="35">
        <v>-20</v>
      </c>
      <c r="M11" s="7">
        <v>190</v>
      </c>
      <c r="N11" s="4" t="str">
        <f t="shared" ref="N11:N74" si="0">IF(J11&gt;500,100 - (100 *J11/L11),"NA")</f>
        <v>NA</v>
      </c>
      <c r="O11" s="4">
        <f t="shared" ref="O11:O74" si="1">100-(100*J11/H11)</f>
        <v>-5.1792828685258883</v>
      </c>
      <c r="P11" s="8">
        <f t="shared" ref="P11:P74" si="2">IF(N11="NA",J11,IF(N11&lt;20,IF(N11&gt;-5,IF(J11&gt;1200,L11,J11),"discordant"),"discordant"))</f>
        <v>52.8</v>
      </c>
      <c r="Q11" s="8">
        <f t="shared" ref="Q11:Q74" si="3">IF(N11="NA",K11,IF(N11&lt;20,IF(N11&gt;-5,IF(J11&gt;1200,M11,K11),"discordant"),"discordant"))</f>
        <v>1.8</v>
      </c>
      <c r="R11" s="36">
        <v>52.3</v>
      </c>
      <c r="S11" s="7">
        <v>1.6</v>
      </c>
      <c r="T11" s="36">
        <v>52.4</v>
      </c>
      <c r="U11" s="7">
        <v>1.6</v>
      </c>
      <c r="V11" s="36">
        <v>53.1</v>
      </c>
      <c r="W11" s="7">
        <v>1.9</v>
      </c>
      <c r="X11" s="37">
        <f t="shared" ref="X11:X74" si="4">100 - (100 *T11/V11)</f>
        <v>1.3182674199623392</v>
      </c>
    </row>
    <row r="12" spans="1:24" x14ac:dyDescent="0.75">
      <c r="A12" s="33" t="s">
        <v>40</v>
      </c>
      <c r="B12" s="34">
        <v>5.4600000000000003E-2</v>
      </c>
      <c r="C12" s="7">
        <v>5.7999999999999996E-3</v>
      </c>
      <c r="D12" s="34">
        <v>8.1300000000000001E-3</v>
      </c>
      <c r="E12" s="7">
        <v>2.0000000000000001E-4</v>
      </c>
      <c r="F12" s="34">
        <v>4.87E-2</v>
      </c>
      <c r="G12" s="7">
        <v>5.1000000000000004E-3</v>
      </c>
      <c r="H12" s="35">
        <v>53.8</v>
      </c>
      <c r="I12" s="7">
        <v>5.6</v>
      </c>
      <c r="J12" s="35">
        <v>52.2</v>
      </c>
      <c r="K12" s="7">
        <v>1.3</v>
      </c>
      <c r="L12" s="35">
        <v>110</v>
      </c>
      <c r="M12" s="7">
        <v>200</v>
      </c>
      <c r="N12" s="4" t="str">
        <f t="shared" si="0"/>
        <v>NA</v>
      </c>
      <c r="O12" s="4">
        <f t="shared" si="1"/>
        <v>2.9739776951672781</v>
      </c>
      <c r="P12" s="8">
        <f t="shared" si="2"/>
        <v>52.2</v>
      </c>
      <c r="Q12" s="8">
        <f t="shared" si="3"/>
        <v>1.3</v>
      </c>
      <c r="R12" s="36">
        <v>52.1</v>
      </c>
      <c r="S12" s="7">
        <v>1.3</v>
      </c>
      <c r="T12" s="36">
        <v>52.1</v>
      </c>
      <c r="U12" s="7">
        <v>1.3</v>
      </c>
      <c r="V12" s="36">
        <v>52.2</v>
      </c>
      <c r="W12" s="7">
        <v>1.3</v>
      </c>
      <c r="X12" s="37">
        <f t="shared" si="4"/>
        <v>0.19157088122605614</v>
      </c>
    </row>
    <row r="13" spans="1:24" x14ac:dyDescent="0.75">
      <c r="A13" s="33" t="s">
        <v>41</v>
      </c>
      <c r="B13" s="34">
        <v>5.4699999999999999E-2</v>
      </c>
      <c r="C13" s="7">
        <v>4.7999999999999996E-3</v>
      </c>
      <c r="D13" s="34">
        <v>8.0499999999999999E-3</v>
      </c>
      <c r="E13" s="7">
        <v>1.6000000000000001E-4</v>
      </c>
      <c r="F13" s="34">
        <v>4.9500000000000002E-2</v>
      </c>
      <c r="G13" s="7">
        <v>4.3E-3</v>
      </c>
      <c r="H13" s="35">
        <v>54</v>
      </c>
      <c r="I13" s="7">
        <v>4.5999999999999996</v>
      </c>
      <c r="J13" s="35">
        <v>51.7</v>
      </c>
      <c r="K13" s="7">
        <v>1</v>
      </c>
      <c r="L13" s="35">
        <v>190</v>
      </c>
      <c r="M13" s="7">
        <v>180</v>
      </c>
      <c r="N13" s="4" t="str">
        <f t="shared" si="0"/>
        <v>NA</v>
      </c>
      <c r="O13" s="4">
        <f t="shared" si="1"/>
        <v>4.2592592592592524</v>
      </c>
      <c r="P13" s="8">
        <f t="shared" si="2"/>
        <v>51.7</v>
      </c>
      <c r="Q13" s="8">
        <f t="shared" si="3"/>
        <v>1</v>
      </c>
      <c r="R13" s="36">
        <v>51.5</v>
      </c>
      <c r="S13" s="7">
        <v>1.2</v>
      </c>
      <c r="T13" s="36">
        <v>51.5</v>
      </c>
      <c r="U13" s="7">
        <v>1.1000000000000001</v>
      </c>
      <c r="V13" s="36">
        <v>51.8</v>
      </c>
      <c r="W13" s="7">
        <v>1.1000000000000001</v>
      </c>
      <c r="X13" s="37">
        <f t="shared" si="4"/>
        <v>0.57915057915057844</v>
      </c>
    </row>
    <row r="14" spans="1:24" x14ac:dyDescent="0.75">
      <c r="A14" s="33" t="s">
        <v>42</v>
      </c>
      <c r="B14" s="34">
        <v>5.3900000000000003E-2</v>
      </c>
      <c r="C14" s="7">
        <v>6.1999999999999998E-3</v>
      </c>
      <c r="D14" s="34">
        <v>8.4200000000000004E-3</v>
      </c>
      <c r="E14" s="7">
        <v>2.9999999999999997E-4</v>
      </c>
      <c r="F14" s="34">
        <v>4.6300000000000001E-2</v>
      </c>
      <c r="G14" s="7">
        <v>5.3E-3</v>
      </c>
      <c r="H14" s="35">
        <v>53.1</v>
      </c>
      <c r="I14" s="7">
        <v>5.9</v>
      </c>
      <c r="J14" s="35">
        <v>54</v>
      </c>
      <c r="K14" s="7">
        <v>1.9</v>
      </c>
      <c r="L14" s="35">
        <v>30</v>
      </c>
      <c r="M14" s="7">
        <v>200</v>
      </c>
      <c r="N14" s="4" t="str">
        <f t="shared" si="0"/>
        <v>NA</v>
      </c>
      <c r="O14" s="4">
        <f t="shared" si="1"/>
        <v>-1.6949152542372872</v>
      </c>
      <c r="P14" s="8">
        <f t="shared" si="2"/>
        <v>54</v>
      </c>
      <c r="Q14" s="8">
        <f t="shared" si="3"/>
        <v>1.9</v>
      </c>
      <c r="R14" s="36">
        <v>54.1</v>
      </c>
      <c r="S14" s="7">
        <v>2.1</v>
      </c>
      <c r="T14" s="36">
        <v>54.1</v>
      </c>
      <c r="U14" s="7">
        <v>2.1</v>
      </c>
      <c r="V14" s="36">
        <v>54</v>
      </c>
      <c r="W14" s="7">
        <v>1.9</v>
      </c>
      <c r="X14" s="37">
        <f t="shared" si="4"/>
        <v>-0.18518518518519045</v>
      </c>
    </row>
    <row r="15" spans="1:24" x14ac:dyDescent="0.75">
      <c r="A15" s="33" t="s">
        <v>43</v>
      </c>
      <c r="B15" s="34">
        <v>5.5300000000000002E-2</v>
      </c>
      <c r="C15" s="7">
        <v>9.4000000000000004E-3</v>
      </c>
      <c r="D15" s="34">
        <v>8.0800000000000004E-3</v>
      </c>
      <c r="E15" s="7">
        <v>1.7000000000000001E-4</v>
      </c>
      <c r="F15" s="34">
        <v>4.9399999999999999E-2</v>
      </c>
      <c r="G15" s="7">
        <v>8.3000000000000001E-3</v>
      </c>
      <c r="H15" s="35">
        <v>54.2</v>
      </c>
      <c r="I15" s="7">
        <v>9.1</v>
      </c>
      <c r="J15" s="35">
        <v>51.9</v>
      </c>
      <c r="K15" s="7">
        <v>1.1000000000000001</v>
      </c>
      <c r="L15" s="35">
        <v>90</v>
      </c>
      <c r="M15" s="7">
        <v>290</v>
      </c>
      <c r="N15" s="4" t="str">
        <f t="shared" si="0"/>
        <v>NA</v>
      </c>
      <c r="O15" s="4">
        <f t="shared" si="1"/>
        <v>4.2435424354243594</v>
      </c>
      <c r="P15" s="8">
        <f t="shared" si="2"/>
        <v>51.9</v>
      </c>
      <c r="Q15" s="8">
        <f t="shared" si="3"/>
        <v>1.1000000000000001</v>
      </c>
      <c r="R15" s="36">
        <v>51.7</v>
      </c>
      <c r="S15" s="7">
        <v>1.2</v>
      </c>
      <c r="T15" s="36">
        <v>51.7</v>
      </c>
      <c r="U15" s="7">
        <v>1.2</v>
      </c>
      <c r="V15" s="36">
        <v>51.9</v>
      </c>
      <c r="W15" s="7">
        <v>1.1000000000000001</v>
      </c>
      <c r="X15" s="37">
        <f t="shared" si="4"/>
        <v>0.38535645472060764</v>
      </c>
    </row>
    <row r="16" spans="1:24" x14ac:dyDescent="0.75">
      <c r="A16" s="33" t="s">
        <v>44</v>
      </c>
      <c r="B16" s="34">
        <v>5.3999999999999999E-2</v>
      </c>
      <c r="C16" s="7">
        <v>4.7999999999999996E-3</v>
      </c>
      <c r="D16" s="34">
        <v>8.2100000000000003E-3</v>
      </c>
      <c r="E16" s="7">
        <v>1.4999999999999999E-4</v>
      </c>
      <c r="F16" s="34">
        <v>4.8000000000000001E-2</v>
      </c>
      <c r="G16" s="7">
        <v>4.5999999999999999E-3</v>
      </c>
      <c r="H16" s="35">
        <v>53.2</v>
      </c>
      <c r="I16" s="7">
        <v>4.5999999999999996</v>
      </c>
      <c r="J16" s="35">
        <v>52.73</v>
      </c>
      <c r="K16" s="7">
        <v>0.97</v>
      </c>
      <c r="L16" s="35">
        <v>80</v>
      </c>
      <c r="M16" s="7">
        <v>170</v>
      </c>
      <c r="N16" s="4" t="str">
        <f t="shared" si="0"/>
        <v>NA</v>
      </c>
      <c r="O16" s="4">
        <f t="shared" si="1"/>
        <v>0.88345864661654616</v>
      </c>
      <c r="P16" s="8">
        <f t="shared" si="2"/>
        <v>52.73</v>
      </c>
      <c r="Q16" s="8">
        <f t="shared" si="3"/>
        <v>0.97</v>
      </c>
      <c r="R16" s="36">
        <v>52.7</v>
      </c>
      <c r="S16" s="7">
        <v>1.1000000000000001</v>
      </c>
      <c r="T16" s="36">
        <v>52.7</v>
      </c>
      <c r="U16" s="7">
        <v>1.1000000000000001</v>
      </c>
      <c r="V16" s="36">
        <v>52.71</v>
      </c>
      <c r="W16" s="7">
        <v>0.99</v>
      </c>
      <c r="X16" s="37">
        <f t="shared" si="4"/>
        <v>1.8971732119140938E-2</v>
      </c>
    </row>
    <row r="17" spans="1:24" x14ac:dyDescent="0.75">
      <c r="A17" s="33" t="s">
        <v>45</v>
      </c>
      <c r="B17" s="34">
        <v>5.2600000000000001E-2</v>
      </c>
      <c r="C17" s="7">
        <v>5.7000000000000002E-3</v>
      </c>
      <c r="D17" s="34">
        <v>8.2199999999999999E-3</v>
      </c>
      <c r="E17" s="7">
        <v>1.4999999999999999E-4</v>
      </c>
      <c r="F17" s="34">
        <v>4.6300000000000001E-2</v>
      </c>
      <c r="G17" s="7">
        <v>5.0000000000000001E-3</v>
      </c>
      <c r="H17" s="35">
        <v>51.9</v>
      </c>
      <c r="I17" s="7">
        <v>5.5</v>
      </c>
      <c r="J17" s="35">
        <v>52.76</v>
      </c>
      <c r="K17" s="7">
        <v>0.98</v>
      </c>
      <c r="L17" s="35">
        <v>20</v>
      </c>
      <c r="M17" s="7">
        <v>190</v>
      </c>
      <c r="N17" s="4" t="str">
        <f t="shared" si="0"/>
        <v>NA</v>
      </c>
      <c r="O17" s="4">
        <f t="shared" si="1"/>
        <v>-1.6570327552986583</v>
      </c>
      <c r="P17" s="8">
        <f t="shared" si="2"/>
        <v>52.76</v>
      </c>
      <c r="Q17" s="8">
        <f t="shared" si="3"/>
        <v>0.98</v>
      </c>
      <c r="R17" s="36">
        <v>52.8</v>
      </c>
      <c r="S17" s="7">
        <v>1</v>
      </c>
      <c r="T17" s="36">
        <v>52.8</v>
      </c>
      <c r="U17" s="7">
        <v>1</v>
      </c>
      <c r="V17" s="36">
        <v>52.8</v>
      </c>
      <c r="W17" s="7">
        <v>1</v>
      </c>
      <c r="X17" s="37">
        <f t="shared" si="4"/>
        <v>0</v>
      </c>
    </row>
    <row r="18" spans="1:24" x14ac:dyDescent="0.75">
      <c r="A18" s="33" t="s">
        <v>46</v>
      </c>
      <c r="B18" s="34">
        <v>5.1700000000000003E-2</v>
      </c>
      <c r="C18" s="7">
        <v>5.1000000000000004E-3</v>
      </c>
      <c r="D18" s="34">
        <v>8.3800000000000003E-3</v>
      </c>
      <c r="E18" s="7">
        <v>2.1000000000000001E-4</v>
      </c>
      <c r="F18" s="34">
        <v>4.4999999999999998E-2</v>
      </c>
      <c r="G18" s="7">
        <v>4.7999999999999996E-3</v>
      </c>
      <c r="H18" s="35">
        <v>51</v>
      </c>
      <c r="I18" s="7">
        <v>4.9000000000000004</v>
      </c>
      <c r="J18" s="35">
        <v>53.8</v>
      </c>
      <c r="K18" s="7">
        <v>1.3</v>
      </c>
      <c r="L18" s="35">
        <v>-10</v>
      </c>
      <c r="M18" s="7">
        <v>190</v>
      </c>
      <c r="N18" s="4" t="str">
        <f t="shared" si="0"/>
        <v>NA</v>
      </c>
      <c r="O18" s="4">
        <f t="shared" si="1"/>
        <v>-5.4901960784313673</v>
      </c>
      <c r="P18" s="8">
        <f t="shared" si="2"/>
        <v>53.8</v>
      </c>
      <c r="Q18" s="8">
        <f t="shared" si="3"/>
        <v>1.3</v>
      </c>
      <c r="R18" s="36">
        <v>54</v>
      </c>
      <c r="S18" s="7">
        <v>1.5</v>
      </c>
      <c r="T18" s="36">
        <v>54</v>
      </c>
      <c r="U18" s="7">
        <v>1.5</v>
      </c>
      <c r="V18" s="36">
        <v>53.8</v>
      </c>
      <c r="W18" s="7">
        <v>1.4</v>
      </c>
      <c r="X18" s="37">
        <f t="shared" si="4"/>
        <v>-0.37174721189592219</v>
      </c>
    </row>
    <row r="19" spans="1:24" x14ac:dyDescent="0.75">
      <c r="A19" s="33" t="s">
        <v>47</v>
      </c>
      <c r="B19" s="34">
        <v>9.2999999999999999E-2</v>
      </c>
      <c r="C19" s="7">
        <v>1.6E-2</v>
      </c>
      <c r="D19" s="34">
        <v>8.1099999999999992E-3</v>
      </c>
      <c r="E19" s="7">
        <v>3.8999999999999999E-4</v>
      </c>
      <c r="F19" s="34">
        <v>8.4000000000000005E-2</v>
      </c>
      <c r="G19" s="7">
        <v>1.4999999999999999E-2</v>
      </c>
      <c r="H19" s="35">
        <v>90</v>
      </c>
      <c r="I19" s="7">
        <v>15</v>
      </c>
      <c r="J19" s="35">
        <v>52.1</v>
      </c>
      <c r="K19" s="7">
        <v>2.5</v>
      </c>
      <c r="L19" s="35">
        <v>1120</v>
      </c>
      <c r="M19" s="7">
        <v>370</v>
      </c>
      <c r="N19" s="4" t="str">
        <f t="shared" si="0"/>
        <v>NA</v>
      </c>
      <c r="O19" s="4">
        <f t="shared" si="1"/>
        <v>42.111111111111114</v>
      </c>
      <c r="P19" s="8">
        <f t="shared" si="2"/>
        <v>52.1</v>
      </c>
      <c r="Q19" s="8">
        <f t="shared" si="3"/>
        <v>2.5</v>
      </c>
      <c r="R19" s="36">
        <v>49.7</v>
      </c>
      <c r="S19" s="7">
        <v>2.7</v>
      </c>
      <c r="T19" s="36">
        <v>49.7</v>
      </c>
      <c r="U19" s="7">
        <v>2.7</v>
      </c>
      <c r="V19" s="36">
        <v>52.1</v>
      </c>
      <c r="W19" s="7">
        <v>2.5</v>
      </c>
      <c r="X19" s="37">
        <f t="shared" si="4"/>
        <v>4.6065259117082604</v>
      </c>
    </row>
    <row r="20" spans="1:24" x14ac:dyDescent="0.75">
      <c r="A20" s="33" t="s">
        <v>48</v>
      </c>
      <c r="B20" s="34">
        <v>5.7200000000000001E-2</v>
      </c>
      <c r="C20" s="7">
        <v>5.1000000000000004E-3</v>
      </c>
      <c r="D20" s="34">
        <v>8.5100000000000002E-3</v>
      </c>
      <c r="E20" s="7">
        <v>2.9E-4</v>
      </c>
      <c r="F20" s="34">
        <v>4.9000000000000002E-2</v>
      </c>
      <c r="G20" s="7">
        <v>4.0000000000000001E-3</v>
      </c>
      <c r="H20" s="35">
        <v>56.3</v>
      </c>
      <c r="I20" s="7">
        <v>4.9000000000000004</v>
      </c>
      <c r="J20" s="35">
        <v>54.6</v>
      </c>
      <c r="K20" s="7">
        <v>1.8</v>
      </c>
      <c r="L20" s="35">
        <v>170</v>
      </c>
      <c r="M20" s="7">
        <v>160</v>
      </c>
      <c r="N20" s="4" t="str">
        <f t="shared" si="0"/>
        <v>NA</v>
      </c>
      <c r="O20" s="4">
        <f t="shared" si="1"/>
        <v>3.0195381882770818</v>
      </c>
      <c r="P20" s="8">
        <f t="shared" si="2"/>
        <v>54.6</v>
      </c>
      <c r="Q20" s="8">
        <f t="shared" si="3"/>
        <v>1.8</v>
      </c>
      <c r="R20" s="36">
        <v>54.4</v>
      </c>
      <c r="S20" s="7">
        <v>1.8</v>
      </c>
      <c r="T20" s="36">
        <v>54.4</v>
      </c>
      <c r="U20" s="7">
        <v>1.8</v>
      </c>
      <c r="V20" s="36">
        <v>54.7</v>
      </c>
      <c r="W20" s="7">
        <v>1.9</v>
      </c>
      <c r="X20" s="37">
        <f t="shared" si="4"/>
        <v>0.54844606946984698</v>
      </c>
    </row>
    <row r="21" spans="1:24" x14ac:dyDescent="0.75">
      <c r="A21" s="33" t="s">
        <v>49</v>
      </c>
      <c r="B21" s="34">
        <v>0.05</v>
      </c>
      <c r="C21" s="7">
        <v>4.8999999999999998E-3</v>
      </c>
      <c r="D21" s="34">
        <v>8.2799999999999992E-3</v>
      </c>
      <c r="E21" s="7">
        <v>2.2000000000000001E-4</v>
      </c>
      <c r="F21" s="34">
        <v>4.41E-2</v>
      </c>
      <c r="G21" s="7">
        <v>4.4999999999999997E-3</v>
      </c>
      <c r="H21" s="35">
        <v>49.5</v>
      </c>
      <c r="I21" s="7">
        <v>4.7</v>
      </c>
      <c r="J21" s="35">
        <v>53.2</v>
      </c>
      <c r="K21" s="7">
        <v>1.4</v>
      </c>
      <c r="L21" s="35">
        <v>-70</v>
      </c>
      <c r="M21" s="7">
        <v>170</v>
      </c>
      <c r="N21" s="4" t="str">
        <f t="shared" si="0"/>
        <v>NA</v>
      </c>
      <c r="O21" s="4">
        <f t="shared" si="1"/>
        <v>-7.474747474747474</v>
      </c>
      <c r="P21" s="8">
        <f t="shared" si="2"/>
        <v>53.2</v>
      </c>
      <c r="Q21" s="8">
        <f t="shared" si="3"/>
        <v>1.4</v>
      </c>
      <c r="R21" s="36">
        <v>53.3</v>
      </c>
      <c r="S21" s="7">
        <v>1.5</v>
      </c>
      <c r="T21" s="36">
        <v>53.4</v>
      </c>
      <c r="U21" s="7">
        <v>1.5</v>
      </c>
      <c r="V21" s="36">
        <v>53.2</v>
      </c>
      <c r="W21" s="7">
        <v>1.5</v>
      </c>
      <c r="X21" s="37">
        <f t="shared" si="4"/>
        <v>-0.37593984962406068</v>
      </c>
    </row>
    <row r="22" spans="1:24" x14ac:dyDescent="0.75">
      <c r="A22" s="33" t="s">
        <v>50</v>
      </c>
      <c r="B22" s="34">
        <v>5.7799999999999997E-2</v>
      </c>
      <c r="C22" s="7">
        <v>8.6999999999999994E-3</v>
      </c>
      <c r="D22" s="34">
        <v>8.1200000000000005E-3</v>
      </c>
      <c r="E22" s="7">
        <v>2.0000000000000001E-4</v>
      </c>
      <c r="F22" s="34">
        <v>5.1900000000000002E-2</v>
      </c>
      <c r="G22" s="7">
        <v>7.7999999999999996E-3</v>
      </c>
      <c r="H22" s="35">
        <v>56.6</v>
      </c>
      <c r="I22" s="7">
        <v>8.1999999999999993</v>
      </c>
      <c r="J22" s="35">
        <v>52.1</v>
      </c>
      <c r="K22" s="7">
        <v>1.3</v>
      </c>
      <c r="L22" s="35">
        <v>170</v>
      </c>
      <c r="M22" s="7">
        <v>260</v>
      </c>
      <c r="N22" s="4" t="str">
        <f t="shared" si="0"/>
        <v>NA</v>
      </c>
      <c r="O22" s="4">
        <f t="shared" si="1"/>
        <v>7.9505300353356887</v>
      </c>
      <c r="P22" s="8">
        <f t="shared" si="2"/>
        <v>52.1</v>
      </c>
      <c r="Q22" s="8">
        <f t="shared" si="3"/>
        <v>1.3</v>
      </c>
      <c r="R22" s="36">
        <v>51.8</v>
      </c>
      <c r="S22" s="7">
        <v>1.5</v>
      </c>
      <c r="T22" s="36">
        <v>51.8</v>
      </c>
      <c r="U22" s="7">
        <v>1.5</v>
      </c>
      <c r="V22" s="36">
        <v>51.6</v>
      </c>
      <c r="W22" s="7">
        <v>1.4</v>
      </c>
      <c r="X22" s="37">
        <f t="shared" si="4"/>
        <v>-0.38759689922480334</v>
      </c>
    </row>
    <row r="23" spans="1:24" x14ac:dyDescent="0.75">
      <c r="A23" s="33" t="s">
        <v>51</v>
      </c>
      <c r="B23" s="34">
        <v>5.6500000000000002E-2</v>
      </c>
      <c r="C23" s="7">
        <v>7.4999999999999997E-3</v>
      </c>
      <c r="D23" s="34">
        <v>8.1099999999999992E-3</v>
      </c>
      <c r="E23" s="7">
        <v>2.0000000000000001E-4</v>
      </c>
      <c r="F23" s="34">
        <v>5.0200000000000002E-2</v>
      </c>
      <c r="G23" s="7">
        <v>6.1000000000000004E-3</v>
      </c>
      <c r="H23" s="35">
        <v>55.5</v>
      </c>
      <c r="I23" s="7">
        <v>7.1</v>
      </c>
      <c r="J23" s="35">
        <v>52.1</v>
      </c>
      <c r="K23" s="7">
        <v>1.3</v>
      </c>
      <c r="L23" s="35">
        <v>140</v>
      </c>
      <c r="M23" s="7">
        <v>210</v>
      </c>
      <c r="N23" s="4" t="str">
        <f t="shared" si="0"/>
        <v>NA</v>
      </c>
      <c r="O23" s="4">
        <f t="shared" si="1"/>
        <v>6.1261261261261239</v>
      </c>
      <c r="P23" s="8">
        <f t="shared" si="2"/>
        <v>52.1</v>
      </c>
      <c r="Q23" s="8">
        <f t="shared" si="3"/>
        <v>1.3</v>
      </c>
      <c r="R23" s="36">
        <v>51.9</v>
      </c>
      <c r="S23" s="7">
        <v>1.3</v>
      </c>
      <c r="T23" s="36">
        <v>51.9</v>
      </c>
      <c r="U23" s="7">
        <v>1.3</v>
      </c>
      <c r="V23" s="36">
        <v>52.1</v>
      </c>
      <c r="W23" s="7">
        <v>1.3</v>
      </c>
      <c r="X23" s="37">
        <f t="shared" si="4"/>
        <v>0.38387715930902289</v>
      </c>
    </row>
    <row r="24" spans="1:24" x14ac:dyDescent="0.75">
      <c r="A24" s="33" t="s">
        <v>52</v>
      </c>
      <c r="B24" s="34">
        <v>5.8799999999999998E-2</v>
      </c>
      <c r="C24" s="7">
        <v>9.7000000000000003E-3</v>
      </c>
      <c r="D24" s="34">
        <v>8.3400000000000002E-3</v>
      </c>
      <c r="E24" s="7">
        <v>2.2000000000000001E-4</v>
      </c>
      <c r="F24" s="34">
        <v>5.0900000000000001E-2</v>
      </c>
      <c r="G24" s="7">
        <v>8.0000000000000002E-3</v>
      </c>
      <c r="H24" s="35">
        <v>57.5</v>
      </c>
      <c r="I24" s="7">
        <v>9.1999999999999993</v>
      </c>
      <c r="J24" s="35">
        <v>53.5</v>
      </c>
      <c r="K24" s="7">
        <v>1.4</v>
      </c>
      <c r="L24" s="35">
        <v>130</v>
      </c>
      <c r="M24" s="7">
        <v>260</v>
      </c>
      <c r="N24" s="4" t="str">
        <f t="shared" si="0"/>
        <v>NA</v>
      </c>
      <c r="O24" s="4">
        <f t="shared" si="1"/>
        <v>6.9565217391304373</v>
      </c>
      <c r="P24" s="8">
        <f t="shared" si="2"/>
        <v>53.5</v>
      </c>
      <c r="Q24" s="8">
        <f t="shared" si="3"/>
        <v>1.4</v>
      </c>
      <c r="R24" s="36">
        <v>53.3</v>
      </c>
      <c r="S24" s="7">
        <v>1.5</v>
      </c>
      <c r="T24" s="36">
        <v>53.2</v>
      </c>
      <c r="U24" s="7">
        <v>1.5</v>
      </c>
      <c r="V24" s="36">
        <v>53.5</v>
      </c>
      <c r="W24" s="7">
        <v>1.4</v>
      </c>
      <c r="X24" s="37">
        <f t="shared" si="4"/>
        <v>0.56074766355139616</v>
      </c>
    </row>
    <row r="25" spans="1:24" x14ac:dyDescent="0.75">
      <c r="A25" s="33" t="s">
        <v>53</v>
      </c>
      <c r="B25" s="34">
        <v>5.4899999999999997E-2</v>
      </c>
      <c r="C25" s="7">
        <v>6.8999999999999999E-3</v>
      </c>
      <c r="D25" s="34">
        <v>8.0199999999999994E-3</v>
      </c>
      <c r="E25" s="7">
        <v>2.0000000000000001E-4</v>
      </c>
      <c r="F25" s="34">
        <v>5.16E-2</v>
      </c>
      <c r="G25" s="7">
        <v>6.8999999999999999E-3</v>
      </c>
      <c r="H25" s="35">
        <v>54</v>
      </c>
      <c r="I25" s="7">
        <v>6.6</v>
      </c>
      <c r="J25" s="35">
        <v>51.5</v>
      </c>
      <c r="K25" s="7">
        <v>1.2</v>
      </c>
      <c r="L25" s="35">
        <v>180</v>
      </c>
      <c r="M25" s="7">
        <v>230</v>
      </c>
      <c r="N25" s="4" t="str">
        <f t="shared" si="0"/>
        <v>NA</v>
      </c>
      <c r="O25" s="4">
        <f t="shared" si="1"/>
        <v>4.6296296296296333</v>
      </c>
      <c r="P25" s="8">
        <f t="shared" si="2"/>
        <v>51.5</v>
      </c>
      <c r="Q25" s="8">
        <f t="shared" si="3"/>
        <v>1.2</v>
      </c>
      <c r="R25" s="36">
        <v>50.9</v>
      </c>
      <c r="S25" s="7">
        <v>1.2</v>
      </c>
      <c r="T25" s="36">
        <v>50.9</v>
      </c>
      <c r="U25" s="7">
        <v>1.2</v>
      </c>
      <c r="V25" s="36">
        <v>51.5</v>
      </c>
      <c r="W25" s="7">
        <v>1.2</v>
      </c>
      <c r="X25" s="37">
        <f t="shared" si="4"/>
        <v>1.1650485436893234</v>
      </c>
    </row>
    <row r="26" spans="1:24" x14ac:dyDescent="0.75">
      <c r="A26" s="33" t="s">
        <v>54</v>
      </c>
      <c r="B26" s="34">
        <v>5.7299999999999997E-2</v>
      </c>
      <c r="C26" s="7">
        <v>8.8999999999999999E-3</v>
      </c>
      <c r="D26" s="34">
        <v>8.5299999999999994E-3</v>
      </c>
      <c r="E26" s="7">
        <v>3.1E-4</v>
      </c>
      <c r="F26" s="34">
        <v>5.0900000000000001E-2</v>
      </c>
      <c r="G26" s="7">
        <v>7.7000000000000002E-3</v>
      </c>
      <c r="H26" s="35">
        <v>56.4</v>
      </c>
      <c r="I26" s="7">
        <v>8.4</v>
      </c>
      <c r="J26" s="35">
        <v>54.7</v>
      </c>
      <c r="K26" s="7">
        <v>2</v>
      </c>
      <c r="L26" s="35">
        <v>160</v>
      </c>
      <c r="M26" s="7">
        <v>270</v>
      </c>
      <c r="N26" s="4" t="str">
        <f t="shared" si="0"/>
        <v>NA</v>
      </c>
      <c r="O26" s="4">
        <f t="shared" si="1"/>
        <v>3.0141843971631204</v>
      </c>
      <c r="P26" s="8">
        <f t="shared" si="2"/>
        <v>54.7</v>
      </c>
      <c r="Q26" s="8">
        <f t="shared" si="3"/>
        <v>2</v>
      </c>
      <c r="R26" s="36">
        <v>55</v>
      </c>
      <c r="S26" s="7">
        <v>2.2999999999999998</v>
      </c>
      <c r="T26" s="36">
        <v>55.1</v>
      </c>
      <c r="U26" s="7">
        <v>2.2000000000000002</v>
      </c>
      <c r="V26" s="36">
        <v>55.3</v>
      </c>
      <c r="W26" s="7">
        <v>2.6</v>
      </c>
      <c r="X26" s="37">
        <f t="shared" si="4"/>
        <v>0.36166365280288915</v>
      </c>
    </row>
    <row r="27" spans="1:24" x14ac:dyDescent="0.75">
      <c r="A27" s="33" t="s">
        <v>55</v>
      </c>
      <c r="B27" s="34">
        <v>9.0999999999999998E-2</v>
      </c>
      <c r="C27" s="7">
        <v>2.1999999999999999E-2</v>
      </c>
      <c r="D27" s="34">
        <v>8.3599999999999994E-3</v>
      </c>
      <c r="E27" s="7">
        <v>2.7E-4</v>
      </c>
      <c r="F27" s="34">
        <v>7.2999999999999995E-2</v>
      </c>
      <c r="G27" s="7">
        <v>1.4999999999999999E-2</v>
      </c>
      <c r="H27" s="35">
        <v>87</v>
      </c>
      <c r="I27" s="7">
        <v>20</v>
      </c>
      <c r="J27" s="35">
        <v>53.7</v>
      </c>
      <c r="K27" s="7">
        <v>1.7</v>
      </c>
      <c r="L27" s="35">
        <v>810</v>
      </c>
      <c r="M27" s="7">
        <v>400</v>
      </c>
      <c r="N27" s="4" t="str">
        <f t="shared" si="0"/>
        <v>NA</v>
      </c>
      <c r="O27" s="4">
        <f t="shared" si="1"/>
        <v>38.275862068965516</v>
      </c>
      <c r="P27" s="8">
        <f t="shared" si="2"/>
        <v>53.7</v>
      </c>
      <c r="Q27" s="8">
        <f t="shared" si="3"/>
        <v>1.7</v>
      </c>
      <c r="R27" s="36">
        <v>52</v>
      </c>
      <c r="S27" s="7">
        <v>1.6</v>
      </c>
      <c r="T27" s="36">
        <v>52</v>
      </c>
      <c r="U27" s="7">
        <v>1.5</v>
      </c>
      <c r="V27" s="36">
        <v>54</v>
      </c>
      <c r="W27" s="7">
        <v>1.7</v>
      </c>
      <c r="X27" s="37">
        <f t="shared" si="4"/>
        <v>3.7037037037037095</v>
      </c>
    </row>
    <row r="28" spans="1:24" x14ac:dyDescent="0.75">
      <c r="A28" s="33" t="s">
        <v>56</v>
      </c>
      <c r="B28" s="34">
        <v>5.2299999999999999E-2</v>
      </c>
      <c r="C28" s="7">
        <v>6.7000000000000002E-3</v>
      </c>
      <c r="D28" s="34">
        <v>8.2900000000000005E-3</v>
      </c>
      <c r="E28" s="7">
        <v>2.7E-4</v>
      </c>
      <c r="F28" s="34">
        <v>4.6100000000000002E-2</v>
      </c>
      <c r="G28" s="7">
        <v>5.4000000000000003E-3</v>
      </c>
      <c r="H28" s="35">
        <v>51.5</v>
      </c>
      <c r="I28" s="7">
        <v>6.4</v>
      </c>
      <c r="J28" s="35">
        <v>53.2</v>
      </c>
      <c r="K28" s="7">
        <v>1.7</v>
      </c>
      <c r="L28" s="35">
        <v>20</v>
      </c>
      <c r="M28" s="7">
        <v>200</v>
      </c>
      <c r="N28" s="4" t="str">
        <f t="shared" si="0"/>
        <v>NA</v>
      </c>
      <c r="O28" s="4">
        <f t="shared" si="1"/>
        <v>-3.3009708737864116</v>
      </c>
      <c r="P28" s="8">
        <f t="shared" si="2"/>
        <v>53.2</v>
      </c>
      <c r="Q28" s="8">
        <f t="shared" si="3"/>
        <v>1.7</v>
      </c>
      <c r="R28" s="36">
        <v>52.7</v>
      </c>
      <c r="S28" s="7">
        <v>1.7</v>
      </c>
      <c r="T28" s="36">
        <v>52.7</v>
      </c>
      <c r="U28" s="7">
        <v>1.7</v>
      </c>
      <c r="V28" s="36">
        <v>53.3</v>
      </c>
      <c r="W28" s="7">
        <v>1.8</v>
      </c>
      <c r="X28" s="37">
        <f t="shared" si="4"/>
        <v>1.1257035647279565</v>
      </c>
    </row>
    <row r="29" spans="1:24" x14ac:dyDescent="0.75">
      <c r="A29" s="33" t="s">
        <v>57</v>
      </c>
      <c r="B29" s="34">
        <v>4.4299999999999999E-2</v>
      </c>
      <c r="C29" s="7">
        <v>4.5999999999999999E-3</v>
      </c>
      <c r="D29" s="34">
        <v>7.6E-3</v>
      </c>
      <c r="E29" s="7">
        <v>1.6000000000000001E-4</v>
      </c>
      <c r="F29" s="34">
        <v>4.2299999999999997E-2</v>
      </c>
      <c r="G29" s="7">
        <v>4.1999999999999997E-3</v>
      </c>
      <c r="H29" s="35">
        <v>43.9</v>
      </c>
      <c r="I29" s="7">
        <v>4.4000000000000004</v>
      </c>
      <c r="J29" s="35">
        <v>48.8</v>
      </c>
      <c r="K29" s="7">
        <v>1</v>
      </c>
      <c r="L29" s="35">
        <v>-130</v>
      </c>
      <c r="M29" s="7">
        <v>170</v>
      </c>
      <c r="N29" s="4" t="str">
        <f t="shared" si="0"/>
        <v>NA</v>
      </c>
      <c r="O29" s="4">
        <f t="shared" si="1"/>
        <v>-11.161731207289293</v>
      </c>
      <c r="P29" s="8">
        <f t="shared" si="2"/>
        <v>48.8</v>
      </c>
      <c r="Q29" s="8">
        <f t="shared" si="3"/>
        <v>1</v>
      </c>
      <c r="R29" s="36">
        <v>49.1</v>
      </c>
      <c r="S29" s="7">
        <v>1.1000000000000001</v>
      </c>
      <c r="T29" s="36">
        <v>49.1</v>
      </c>
      <c r="U29" s="7">
        <v>1.1000000000000001</v>
      </c>
      <c r="V29" s="36">
        <v>48.6</v>
      </c>
      <c r="W29" s="7">
        <v>1.1000000000000001</v>
      </c>
      <c r="X29" s="37">
        <f t="shared" si="4"/>
        <v>-1.0288065843621439</v>
      </c>
    </row>
    <row r="30" spans="1:24" x14ac:dyDescent="0.75">
      <c r="A30" s="33" t="s">
        <v>58</v>
      </c>
      <c r="B30" s="34">
        <v>5.3199999999999997E-2</v>
      </c>
      <c r="C30" s="7">
        <v>8.9999999999999993E-3</v>
      </c>
      <c r="D30" s="34">
        <v>8.1600000000000006E-3</v>
      </c>
      <c r="E30" s="7">
        <v>2.2000000000000001E-4</v>
      </c>
      <c r="F30" s="34">
        <v>5.0799999999999998E-2</v>
      </c>
      <c r="G30" s="7">
        <v>9.9000000000000008E-3</v>
      </c>
      <c r="H30" s="35">
        <v>52.4</v>
      </c>
      <c r="I30" s="7">
        <v>8.6</v>
      </c>
      <c r="J30" s="35">
        <v>52.4</v>
      </c>
      <c r="K30" s="7">
        <v>1.4</v>
      </c>
      <c r="L30" s="35">
        <v>120</v>
      </c>
      <c r="M30" s="7">
        <v>320</v>
      </c>
      <c r="N30" s="4" t="str">
        <f t="shared" si="0"/>
        <v>NA</v>
      </c>
      <c r="O30" s="4">
        <f t="shared" si="1"/>
        <v>0</v>
      </c>
      <c r="P30" s="8">
        <f t="shared" si="2"/>
        <v>52.4</v>
      </c>
      <c r="Q30" s="8">
        <f t="shared" si="3"/>
        <v>1.4</v>
      </c>
      <c r="R30" s="36">
        <v>52.1</v>
      </c>
      <c r="S30" s="7">
        <v>1.7</v>
      </c>
      <c r="T30" s="36">
        <v>52.2</v>
      </c>
      <c r="U30" s="7">
        <v>1.7</v>
      </c>
      <c r="V30" s="36">
        <v>52.4</v>
      </c>
      <c r="W30" s="7">
        <v>1.5</v>
      </c>
      <c r="X30" s="37">
        <f t="shared" si="4"/>
        <v>0.3816793893129784</v>
      </c>
    </row>
    <row r="31" spans="1:24" x14ac:dyDescent="0.75">
      <c r="A31" s="33" t="s">
        <v>59</v>
      </c>
      <c r="B31" s="34">
        <v>5.3600000000000002E-2</v>
      </c>
      <c r="C31" s="7">
        <v>5.5999999999999999E-3</v>
      </c>
      <c r="D31" s="34">
        <v>8.2299999999999995E-3</v>
      </c>
      <c r="E31" s="7">
        <v>1.8000000000000001E-4</v>
      </c>
      <c r="F31" s="34">
        <v>4.8000000000000001E-2</v>
      </c>
      <c r="G31" s="7">
        <v>5.1999999999999998E-3</v>
      </c>
      <c r="H31" s="35">
        <v>52.9</v>
      </c>
      <c r="I31" s="7">
        <v>5.4</v>
      </c>
      <c r="J31" s="35">
        <v>52.8</v>
      </c>
      <c r="K31" s="7">
        <v>1.1000000000000001</v>
      </c>
      <c r="L31" s="35">
        <v>80</v>
      </c>
      <c r="M31" s="7">
        <v>190</v>
      </c>
      <c r="N31" s="4" t="str">
        <f t="shared" si="0"/>
        <v>NA</v>
      </c>
      <c r="O31" s="4">
        <f t="shared" si="1"/>
        <v>0.18903591682419574</v>
      </c>
      <c r="P31" s="8">
        <f t="shared" si="2"/>
        <v>52.8</v>
      </c>
      <c r="Q31" s="8">
        <f t="shared" si="3"/>
        <v>1.1000000000000001</v>
      </c>
      <c r="R31" s="36">
        <v>52.8</v>
      </c>
      <c r="S31" s="7">
        <v>1.3</v>
      </c>
      <c r="T31" s="36">
        <v>52.8</v>
      </c>
      <c r="U31" s="7">
        <v>1.3</v>
      </c>
      <c r="V31" s="36">
        <v>52.7</v>
      </c>
      <c r="W31" s="7">
        <v>1.1000000000000001</v>
      </c>
      <c r="X31" s="37">
        <f t="shared" si="4"/>
        <v>-0.18975332068310991</v>
      </c>
    </row>
    <row r="32" spans="1:24" x14ac:dyDescent="0.75">
      <c r="A32" s="33" t="s">
        <v>60</v>
      </c>
      <c r="B32" s="34">
        <v>5.3999999999999999E-2</v>
      </c>
      <c r="C32" s="7">
        <v>6.4000000000000003E-3</v>
      </c>
      <c r="D32" s="34">
        <v>8.1099999999999992E-3</v>
      </c>
      <c r="E32" s="7">
        <v>1.8000000000000001E-4</v>
      </c>
      <c r="F32" s="34">
        <v>5.0200000000000002E-2</v>
      </c>
      <c r="G32" s="7">
        <v>6.7999999999999996E-3</v>
      </c>
      <c r="H32" s="35">
        <v>56.8</v>
      </c>
      <c r="I32" s="7">
        <v>7.8</v>
      </c>
      <c r="J32" s="35">
        <v>52.1</v>
      </c>
      <c r="K32" s="7">
        <v>1.2</v>
      </c>
      <c r="L32" s="35">
        <v>180</v>
      </c>
      <c r="M32" s="7">
        <v>240</v>
      </c>
      <c r="N32" s="4" t="str">
        <f t="shared" si="0"/>
        <v>NA</v>
      </c>
      <c r="O32" s="4">
        <f t="shared" si="1"/>
        <v>8.2746478873239369</v>
      </c>
      <c r="P32" s="8">
        <f t="shared" si="2"/>
        <v>52.1</v>
      </c>
      <c r="Q32" s="8">
        <f t="shared" si="3"/>
        <v>1.2</v>
      </c>
      <c r="R32" s="36">
        <v>51.7</v>
      </c>
      <c r="S32" s="7">
        <v>1.4</v>
      </c>
      <c r="T32" s="36">
        <v>51.7</v>
      </c>
      <c r="U32" s="7">
        <v>1.4</v>
      </c>
      <c r="V32" s="36">
        <v>51.8</v>
      </c>
      <c r="W32" s="7">
        <v>1.3</v>
      </c>
      <c r="X32" s="37">
        <f t="shared" si="4"/>
        <v>0.19305019305018334</v>
      </c>
    </row>
    <row r="33" spans="1:24" x14ac:dyDescent="0.75">
      <c r="A33" s="33" t="s">
        <v>61</v>
      </c>
      <c r="B33" s="34">
        <v>5.3600000000000002E-2</v>
      </c>
      <c r="C33" s="7">
        <v>5.4000000000000003E-3</v>
      </c>
      <c r="D33" s="34">
        <v>8.1099999999999992E-3</v>
      </c>
      <c r="E33" s="7">
        <v>2.1000000000000001E-4</v>
      </c>
      <c r="F33" s="34">
        <v>4.8300000000000003E-2</v>
      </c>
      <c r="G33" s="7">
        <v>5.1000000000000004E-3</v>
      </c>
      <c r="H33" s="35">
        <v>52.9</v>
      </c>
      <c r="I33" s="7">
        <v>5.2</v>
      </c>
      <c r="J33" s="35">
        <v>52.1</v>
      </c>
      <c r="K33" s="7">
        <v>1.3</v>
      </c>
      <c r="L33" s="35">
        <v>100</v>
      </c>
      <c r="M33" s="7">
        <v>190</v>
      </c>
      <c r="N33" s="4" t="str">
        <f t="shared" si="0"/>
        <v>NA</v>
      </c>
      <c r="O33" s="4">
        <f t="shared" si="1"/>
        <v>1.5122873345935659</v>
      </c>
      <c r="P33" s="8">
        <f t="shared" si="2"/>
        <v>52.1</v>
      </c>
      <c r="Q33" s="8">
        <f t="shared" si="3"/>
        <v>1.3</v>
      </c>
      <c r="R33" s="36">
        <v>52</v>
      </c>
      <c r="S33" s="7">
        <v>1.5</v>
      </c>
      <c r="T33" s="36">
        <v>52</v>
      </c>
      <c r="U33" s="7">
        <v>1.5</v>
      </c>
      <c r="V33" s="36">
        <v>52.1</v>
      </c>
      <c r="W33" s="7">
        <v>1.4</v>
      </c>
      <c r="X33" s="37">
        <f t="shared" si="4"/>
        <v>0.19193857965451855</v>
      </c>
    </row>
    <row r="34" spans="1:24" x14ac:dyDescent="0.75">
      <c r="A34" s="33" t="s">
        <v>62</v>
      </c>
      <c r="B34" s="34">
        <v>4.6899999999999997E-2</v>
      </c>
      <c r="C34" s="7">
        <v>5.1000000000000004E-3</v>
      </c>
      <c r="D34" s="34">
        <v>8.2000000000000007E-3</v>
      </c>
      <c r="E34" s="7">
        <v>2.1000000000000001E-4</v>
      </c>
      <c r="F34" s="34">
        <v>4.19E-2</v>
      </c>
      <c r="G34" s="7">
        <v>4.5999999999999999E-3</v>
      </c>
      <c r="H34" s="35">
        <v>46.4</v>
      </c>
      <c r="I34" s="7">
        <v>4.9000000000000004</v>
      </c>
      <c r="J34" s="35">
        <v>52.7</v>
      </c>
      <c r="K34" s="7">
        <v>1.3</v>
      </c>
      <c r="L34" s="35">
        <v>-140</v>
      </c>
      <c r="M34" s="7">
        <v>180</v>
      </c>
      <c r="N34" s="4" t="str">
        <f t="shared" si="0"/>
        <v>NA</v>
      </c>
      <c r="O34" s="4">
        <f t="shared" si="1"/>
        <v>-13.577586206896555</v>
      </c>
      <c r="P34" s="8">
        <f t="shared" si="2"/>
        <v>52.7</v>
      </c>
      <c r="Q34" s="8">
        <f t="shared" si="3"/>
        <v>1.3</v>
      </c>
      <c r="R34" s="36">
        <v>53</v>
      </c>
      <c r="S34" s="7">
        <v>1.5</v>
      </c>
      <c r="T34" s="36">
        <v>53</v>
      </c>
      <c r="U34" s="7">
        <v>1.5</v>
      </c>
      <c r="V34" s="36">
        <v>52.8</v>
      </c>
      <c r="W34" s="7">
        <v>1.3</v>
      </c>
      <c r="X34" s="37">
        <f t="shared" si="4"/>
        <v>-0.37878787878788955</v>
      </c>
    </row>
    <row r="35" spans="1:24" x14ac:dyDescent="0.75">
      <c r="A35" s="33" t="s">
        <v>63</v>
      </c>
      <c r="B35" s="34">
        <v>5.6300000000000003E-2</v>
      </c>
      <c r="C35" s="7">
        <v>5.4999999999999997E-3</v>
      </c>
      <c r="D35" s="34">
        <v>8.1200000000000005E-3</v>
      </c>
      <c r="E35" s="7">
        <v>2.0000000000000001E-4</v>
      </c>
      <c r="F35" s="34">
        <v>5.0299999999999997E-2</v>
      </c>
      <c r="G35" s="7">
        <v>4.5999999999999999E-3</v>
      </c>
      <c r="H35" s="35">
        <v>55.5</v>
      </c>
      <c r="I35" s="7">
        <v>5.2</v>
      </c>
      <c r="J35" s="35">
        <v>52.1</v>
      </c>
      <c r="K35" s="7">
        <v>1.3</v>
      </c>
      <c r="L35" s="35">
        <v>180</v>
      </c>
      <c r="M35" s="7">
        <v>180</v>
      </c>
      <c r="N35" s="4" t="str">
        <f t="shared" si="0"/>
        <v>NA</v>
      </c>
      <c r="O35" s="4">
        <f t="shared" si="1"/>
        <v>6.1261261261261239</v>
      </c>
      <c r="P35" s="8">
        <f t="shared" si="2"/>
        <v>52.1</v>
      </c>
      <c r="Q35" s="8">
        <f t="shared" si="3"/>
        <v>1.3</v>
      </c>
      <c r="R35" s="36">
        <v>51.9</v>
      </c>
      <c r="S35" s="7">
        <v>1.3</v>
      </c>
      <c r="T35" s="36">
        <v>51.9</v>
      </c>
      <c r="U35" s="7">
        <v>1.3</v>
      </c>
      <c r="V35" s="36">
        <v>52.2</v>
      </c>
      <c r="W35" s="7">
        <v>1.3</v>
      </c>
      <c r="X35" s="37">
        <f t="shared" si="4"/>
        <v>0.57471264367816843</v>
      </c>
    </row>
    <row r="36" spans="1:24" x14ac:dyDescent="0.75">
      <c r="A36" s="33" t="s">
        <v>64</v>
      </c>
      <c r="B36" s="34">
        <v>5.1499999999999997E-2</v>
      </c>
      <c r="C36" s="7">
        <v>4.3E-3</v>
      </c>
      <c r="D36" s="34">
        <v>8.3000000000000001E-3</v>
      </c>
      <c r="E36" s="7">
        <v>2.3000000000000001E-4</v>
      </c>
      <c r="F36" s="34">
        <v>4.5100000000000001E-2</v>
      </c>
      <c r="G36" s="7">
        <v>3.7000000000000002E-3</v>
      </c>
      <c r="H36" s="35">
        <v>50.9</v>
      </c>
      <c r="I36" s="7">
        <v>4.2</v>
      </c>
      <c r="J36" s="35">
        <v>53.3</v>
      </c>
      <c r="K36" s="7">
        <v>1.4</v>
      </c>
      <c r="L36" s="35">
        <v>20</v>
      </c>
      <c r="M36" s="7">
        <v>160</v>
      </c>
      <c r="N36" s="4" t="str">
        <f t="shared" si="0"/>
        <v>NA</v>
      </c>
      <c r="O36" s="4">
        <f t="shared" si="1"/>
        <v>-4.7151277013752519</v>
      </c>
      <c r="P36" s="8">
        <f t="shared" si="2"/>
        <v>53.3</v>
      </c>
      <c r="Q36" s="8">
        <f t="shared" si="3"/>
        <v>1.4</v>
      </c>
      <c r="R36" s="36">
        <v>53.3</v>
      </c>
      <c r="S36" s="7">
        <v>1.5</v>
      </c>
      <c r="T36" s="36">
        <v>53.3</v>
      </c>
      <c r="U36" s="7">
        <v>1.5</v>
      </c>
      <c r="V36" s="36">
        <v>52.8</v>
      </c>
      <c r="W36" s="7">
        <v>1.6</v>
      </c>
      <c r="X36" s="37">
        <f t="shared" si="4"/>
        <v>-0.94696969696970257</v>
      </c>
    </row>
    <row r="37" spans="1:24" x14ac:dyDescent="0.75">
      <c r="A37" s="33" t="s">
        <v>65</v>
      </c>
      <c r="B37" s="34">
        <v>5.0200000000000002E-2</v>
      </c>
      <c r="C37" s="7">
        <v>5.4000000000000003E-3</v>
      </c>
      <c r="D37" s="34">
        <v>7.7299999999999999E-3</v>
      </c>
      <c r="E37" s="7">
        <v>1.3999999999999999E-4</v>
      </c>
      <c r="F37" s="34">
        <v>4.6699999999999998E-2</v>
      </c>
      <c r="G37" s="7">
        <v>4.8999999999999998E-3</v>
      </c>
      <c r="H37" s="35">
        <v>49.6</v>
      </c>
      <c r="I37" s="7">
        <v>5.2</v>
      </c>
      <c r="J37" s="35">
        <v>49.64</v>
      </c>
      <c r="K37" s="7">
        <v>0.91</v>
      </c>
      <c r="L37" s="35">
        <v>80</v>
      </c>
      <c r="M37" s="7">
        <v>200</v>
      </c>
      <c r="N37" s="4" t="str">
        <f t="shared" si="0"/>
        <v>NA</v>
      </c>
      <c r="O37" s="4">
        <f t="shared" si="1"/>
        <v>-8.0645161290320289E-2</v>
      </c>
      <c r="P37" s="8">
        <f t="shared" si="2"/>
        <v>49.64</v>
      </c>
      <c r="Q37" s="8">
        <f t="shared" si="3"/>
        <v>0.91</v>
      </c>
      <c r="R37" s="36">
        <v>49.57</v>
      </c>
      <c r="S37" s="7">
        <v>0.97</v>
      </c>
      <c r="T37" s="36">
        <v>49.57</v>
      </c>
      <c r="U37" s="7">
        <v>0.97</v>
      </c>
      <c r="V37" s="36">
        <v>49.64</v>
      </c>
      <c r="W37" s="7">
        <v>0.91</v>
      </c>
      <c r="X37" s="37">
        <f t="shared" si="4"/>
        <v>0.14101531023368352</v>
      </c>
    </row>
    <row r="38" spans="1:24" x14ac:dyDescent="0.75">
      <c r="A38" s="33" t="s">
        <v>66</v>
      </c>
      <c r="B38" s="34">
        <v>5.2900000000000003E-2</v>
      </c>
      <c r="C38" s="7">
        <v>6.1000000000000004E-3</v>
      </c>
      <c r="D38" s="34">
        <v>7.8899999999999994E-3</v>
      </c>
      <c r="E38" s="7">
        <v>1.8000000000000001E-4</v>
      </c>
      <c r="F38" s="34">
        <v>4.8599999999999997E-2</v>
      </c>
      <c r="G38" s="7">
        <v>5.4999999999999997E-3</v>
      </c>
      <c r="H38" s="35">
        <v>52.2</v>
      </c>
      <c r="I38" s="7">
        <v>5.9</v>
      </c>
      <c r="J38" s="35">
        <v>50.7</v>
      </c>
      <c r="K38" s="7">
        <v>1.2</v>
      </c>
      <c r="L38" s="35">
        <v>100</v>
      </c>
      <c r="M38" s="7">
        <v>200</v>
      </c>
      <c r="N38" s="4" t="str">
        <f t="shared" si="0"/>
        <v>NA</v>
      </c>
      <c r="O38" s="4">
        <f t="shared" si="1"/>
        <v>2.8735632183908137</v>
      </c>
      <c r="P38" s="8">
        <f t="shared" si="2"/>
        <v>50.7</v>
      </c>
      <c r="Q38" s="8">
        <f t="shared" si="3"/>
        <v>1.2</v>
      </c>
      <c r="R38" s="36">
        <v>50.6</v>
      </c>
      <c r="S38" s="7">
        <v>1.2</v>
      </c>
      <c r="T38" s="36">
        <v>50.6</v>
      </c>
      <c r="U38" s="7">
        <v>1.2</v>
      </c>
      <c r="V38" s="36">
        <v>50.4</v>
      </c>
      <c r="W38" s="7">
        <v>1.3</v>
      </c>
      <c r="X38" s="37">
        <f t="shared" si="4"/>
        <v>-0.39682539682540607</v>
      </c>
    </row>
    <row r="39" spans="1:24" x14ac:dyDescent="0.75">
      <c r="A39" s="33" t="s">
        <v>67</v>
      </c>
      <c r="B39" s="34">
        <v>5.7700000000000001E-2</v>
      </c>
      <c r="C39" s="7">
        <v>5.8999999999999999E-3</v>
      </c>
      <c r="D39" s="34">
        <v>7.7799999999999996E-3</v>
      </c>
      <c r="E39" s="7">
        <v>1.6000000000000001E-4</v>
      </c>
      <c r="F39" s="34">
        <v>5.3699999999999998E-2</v>
      </c>
      <c r="G39" s="7">
        <v>5.4000000000000003E-3</v>
      </c>
      <c r="H39" s="35">
        <v>56.8</v>
      </c>
      <c r="I39" s="7">
        <v>5.7</v>
      </c>
      <c r="J39" s="35">
        <v>50</v>
      </c>
      <c r="K39" s="7">
        <v>1</v>
      </c>
      <c r="L39" s="35">
        <v>300</v>
      </c>
      <c r="M39" s="7">
        <v>200</v>
      </c>
      <c r="N39" s="4" t="str">
        <f t="shared" si="0"/>
        <v>NA</v>
      </c>
      <c r="O39" s="4">
        <f t="shared" si="1"/>
        <v>11.971830985915489</v>
      </c>
      <c r="P39" s="8">
        <f t="shared" si="2"/>
        <v>50</v>
      </c>
      <c r="Q39" s="8">
        <f t="shared" si="3"/>
        <v>1</v>
      </c>
      <c r="R39" s="36">
        <v>49.5</v>
      </c>
      <c r="S39" s="7">
        <v>1</v>
      </c>
      <c r="T39" s="36">
        <v>49.5</v>
      </c>
      <c r="U39" s="7">
        <v>1</v>
      </c>
      <c r="V39" s="36">
        <v>49.9</v>
      </c>
      <c r="W39" s="7">
        <v>1</v>
      </c>
      <c r="X39" s="37">
        <f t="shared" si="4"/>
        <v>0.80160320641282112</v>
      </c>
    </row>
    <row r="40" spans="1:24" x14ac:dyDescent="0.75">
      <c r="A40" s="33" t="s">
        <v>68</v>
      </c>
      <c r="B40" s="34">
        <v>5.8299999999999998E-2</v>
      </c>
      <c r="C40" s="7">
        <v>7.6E-3</v>
      </c>
      <c r="D40" s="34">
        <v>8.2799999999999992E-3</v>
      </c>
      <c r="E40" s="7">
        <v>2.9E-4</v>
      </c>
      <c r="F40" s="34">
        <v>5.0099999999999999E-2</v>
      </c>
      <c r="G40" s="7">
        <v>5.7999999999999996E-3</v>
      </c>
      <c r="H40" s="35">
        <v>57.2</v>
      </c>
      <c r="I40" s="7">
        <v>7.2</v>
      </c>
      <c r="J40" s="35">
        <v>53.2</v>
      </c>
      <c r="K40" s="7">
        <v>1.9</v>
      </c>
      <c r="L40" s="35">
        <v>160</v>
      </c>
      <c r="M40" s="7">
        <v>220</v>
      </c>
      <c r="N40" s="4" t="str">
        <f t="shared" si="0"/>
        <v>NA</v>
      </c>
      <c r="O40" s="4">
        <f t="shared" si="1"/>
        <v>6.9930069930070005</v>
      </c>
      <c r="P40" s="8">
        <f t="shared" si="2"/>
        <v>53.2</v>
      </c>
      <c r="Q40" s="8">
        <f t="shared" si="3"/>
        <v>1.9</v>
      </c>
      <c r="R40" s="36">
        <v>53</v>
      </c>
      <c r="S40" s="7">
        <v>1.9</v>
      </c>
      <c r="T40" s="36">
        <v>53</v>
      </c>
      <c r="U40" s="7">
        <v>1.9</v>
      </c>
      <c r="V40" s="36">
        <v>52.7</v>
      </c>
      <c r="W40" s="7">
        <v>1.6</v>
      </c>
      <c r="X40" s="37">
        <f t="shared" si="4"/>
        <v>-0.56925996204932972</v>
      </c>
    </row>
    <row r="41" spans="1:24" x14ac:dyDescent="0.75">
      <c r="A41" s="33" t="s">
        <v>69</v>
      </c>
      <c r="B41" s="34">
        <v>4.8899999999999999E-2</v>
      </c>
      <c r="C41" s="7">
        <v>4.3E-3</v>
      </c>
      <c r="D41" s="34">
        <v>8.0400000000000003E-3</v>
      </c>
      <c r="E41" s="7">
        <v>1.4999999999999999E-4</v>
      </c>
      <c r="F41" s="34">
        <v>4.4299999999999999E-2</v>
      </c>
      <c r="G41" s="7">
        <v>4.1000000000000003E-3</v>
      </c>
      <c r="H41" s="35">
        <v>48.4</v>
      </c>
      <c r="I41" s="7">
        <v>4.2</v>
      </c>
      <c r="J41" s="35">
        <v>51.61</v>
      </c>
      <c r="K41" s="7">
        <v>0.96</v>
      </c>
      <c r="L41" s="35">
        <v>-50</v>
      </c>
      <c r="M41" s="7">
        <v>160</v>
      </c>
      <c r="N41" s="4" t="str">
        <f t="shared" si="0"/>
        <v>NA</v>
      </c>
      <c r="O41" s="4">
        <f t="shared" si="1"/>
        <v>-6.6322314049586879</v>
      </c>
      <c r="P41" s="8">
        <f t="shared" si="2"/>
        <v>51.61</v>
      </c>
      <c r="Q41" s="8">
        <f t="shared" si="3"/>
        <v>0.96</v>
      </c>
      <c r="R41" s="36">
        <v>51.8</v>
      </c>
      <c r="S41" s="7">
        <v>1.1000000000000001</v>
      </c>
      <c r="T41" s="36">
        <v>51.8</v>
      </c>
      <c r="U41" s="7">
        <v>1.1000000000000001</v>
      </c>
      <c r="V41" s="36">
        <v>51.55</v>
      </c>
      <c r="W41" s="7">
        <v>0.99</v>
      </c>
      <c r="X41" s="37">
        <f t="shared" si="4"/>
        <v>-0.48496605237633617</v>
      </c>
    </row>
    <row r="42" spans="1:24" x14ac:dyDescent="0.75">
      <c r="A42" s="33" t="s">
        <v>70</v>
      </c>
      <c r="B42" s="34">
        <v>5.8400000000000001E-2</v>
      </c>
      <c r="C42" s="7">
        <v>6.1000000000000004E-3</v>
      </c>
      <c r="D42" s="34">
        <v>7.9500000000000005E-3</v>
      </c>
      <c r="E42" s="7">
        <v>2.3000000000000001E-4</v>
      </c>
      <c r="F42" s="34">
        <v>5.3699999999999998E-2</v>
      </c>
      <c r="G42" s="7">
        <v>5.5999999999999999E-3</v>
      </c>
      <c r="H42" s="35">
        <v>57.4</v>
      </c>
      <c r="I42" s="7">
        <v>5.9</v>
      </c>
      <c r="J42" s="35">
        <v>51</v>
      </c>
      <c r="K42" s="7">
        <v>1.5</v>
      </c>
      <c r="L42" s="35">
        <v>300</v>
      </c>
      <c r="M42" s="7">
        <v>210</v>
      </c>
      <c r="N42" s="4" t="str">
        <f t="shared" si="0"/>
        <v>NA</v>
      </c>
      <c r="O42" s="4">
        <f t="shared" si="1"/>
        <v>11.149825783972119</v>
      </c>
      <c r="P42" s="8">
        <f t="shared" si="2"/>
        <v>51</v>
      </c>
      <c r="Q42" s="8">
        <f t="shared" si="3"/>
        <v>1.5</v>
      </c>
      <c r="R42" s="36">
        <v>50.6</v>
      </c>
      <c r="S42" s="7">
        <v>1.6</v>
      </c>
      <c r="T42" s="36">
        <v>50.6</v>
      </c>
      <c r="U42" s="7">
        <v>1.6</v>
      </c>
      <c r="V42" s="36">
        <v>51</v>
      </c>
      <c r="W42" s="7">
        <v>1.5</v>
      </c>
      <c r="X42" s="37">
        <f t="shared" si="4"/>
        <v>0.78431372549019329</v>
      </c>
    </row>
    <row r="43" spans="1:24" x14ac:dyDescent="0.75">
      <c r="A43" s="33" t="s">
        <v>71</v>
      </c>
      <c r="B43" s="34">
        <v>4.6600000000000003E-2</v>
      </c>
      <c r="C43" s="7">
        <v>6.1000000000000004E-3</v>
      </c>
      <c r="D43" s="34">
        <v>7.8499999999999993E-3</v>
      </c>
      <c r="E43" s="7">
        <v>1.7000000000000001E-4</v>
      </c>
      <c r="F43" s="34">
        <v>4.3200000000000002E-2</v>
      </c>
      <c r="G43" s="7">
        <v>5.8999999999999999E-3</v>
      </c>
      <c r="H43" s="35">
        <v>46.1</v>
      </c>
      <c r="I43" s="7">
        <v>5.9</v>
      </c>
      <c r="J43" s="35">
        <v>50.4</v>
      </c>
      <c r="K43" s="7">
        <v>1.1000000000000001</v>
      </c>
      <c r="L43" s="35">
        <v>-100</v>
      </c>
      <c r="M43" s="7">
        <v>220</v>
      </c>
      <c r="N43" s="4" t="str">
        <f t="shared" si="0"/>
        <v>NA</v>
      </c>
      <c r="O43" s="4">
        <f t="shared" si="1"/>
        <v>-9.3275488069414223</v>
      </c>
      <c r="P43" s="8">
        <f t="shared" si="2"/>
        <v>50.4</v>
      </c>
      <c r="Q43" s="8">
        <f t="shared" si="3"/>
        <v>1.1000000000000001</v>
      </c>
      <c r="R43" s="36">
        <v>50.6</v>
      </c>
      <c r="S43" s="7">
        <v>1.2</v>
      </c>
      <c r="T43" s="36">
        <v>50.7</v>
      </c>
      <c r="U43" s="7">
        <v>1.2</v>
      </c>
      <c r="V43" s="36">
        <v>50.4</v>
      </c>
      <c r="W43" s="7">
        <v>1.1000000000000001</v>
      </c>
      <c r="X43" s="37">
        <f t="shared" si="4"/>
        <v>-0.59523809523810201</v>
      </c>
    </row>
    <row r="44" spans="1:24" x14ac:dyDescent="0.75">
      <c r="A44" s="33" t="s">
        <v>72</v>
      </c>
      <c r="B44" s="34">
        <v>4.9200000000000001E-2</v>
      </c>
      <c r="C44" s="7">
        <v>6.0000000000000001E-3</v>
      </c>
      <c r="D44" s="34">
        <v>7.9799999999999992E-3</v>
      </c>
      <c r="E44" s="7">
        <v>2.1000000000000001E-4</v>
      </c>
      <c r="F44" s="34">
        <v>4.5100000000000001E-2</v>
      </c>
      <c r="G44" s="7">
        <v>5.8999999999999999E-3</v>
      </c>
      <c r="H44" s="35">
        <v>48.6</v>
      </c>
      <c r="I44" s="7">
        <v>5.8</v>
      </c>
      <c r="J44" s="35">
        <v>51.2</v>
      </c>
      <c r="K44" s="7">
        <v>1.3</v>
      </c>
      <c r="L44" s="35">
        <v>-40</v>
      </c>
      <c r="M44" s="7">
        <v>220</v>
      </c>
      <c r="N44" s="4" t="str">
        <f t="shared" si="0"/>
        <v>NA</v>
      </c>
      <c r="O44" s="4">
        <f t="shared" si="1"/>
        <v>-5.3497942386831312</v>
      </c>
      <c r="P44" s="8">
        <f t="shared" si="2"/>
        <v>51.2</v>
      </c>
      <c r="Q44" s="8">
        <f t="shared" si="3"/>
        <v>1.3</v>
      </c>
      <c r="R44" s="36">
        <v>51.4</v>
      </c>
      <c r="S44" s="7">
        <v>1.5</v>
      </c>
      <c r="T44" s="36">
        <v>51.4</v>
      </c>
      <c r="U44" s="7">
        <v>1.5</v>
      </c>
      <c r="V44" s="36">
        <v>51.1</v>
      </c>
      <c r="W44" s="7">
        <v>1.3</v>
      </c>
      <c r="X44" s="37">
        <f t="shared" si="4"/>
        <v>-0.58708414872798187</v>
      </c>
    </row>
    <row r="45" spans="1:24" x14ac:dyDescent="0.75">
      <c r="A45" s="33" t="s">
        <v>73</v>
      </c>
      <c r="B45" s="34">
        <v>4.99E-2</v>
      </c>
      <c r="C45" s="7">
        <v>4.8999999999999998E-3</v>
      </c>
      <c r="D45" s="34">
        <v>7.9900000000000006E-3</v>
      </c>
      <c r="E45" s="7">
        <v>1.6000000000000001E-4</v>
      </c>
      <c r="F45" s="34">
        <v>4.5499999999999999E-2</v>
      </c>
      <c r="G45" s="7">
        <v>4.5999999999999999E-3</v>
      </c>
      <c r="H45" s="35">
        <v>49.3</v>
      </c>
      <c r="I45" s="7">
        <v>4.7</v>
      </c>
      <c r="J45" s="35">
        <v>51.3</v>
      </c>
      <c r="K45" s="7">
        <v>1</v>
      </c>
      <c r="L45" s="35">
        <v>0</v>
      </c>
      <c r="M45" s="7">
        <v>180</v>
      </c>
      <c r="N45" s="4" t="str">
        <f t="shared" si="0"/>
        <v>NA</v>
      </c>
      <c r="O45" s="4">
        <f t="shared" si="1"/>
        <v>-4.0567951318458455</v>
      </c>
      <c r="P45" s="8">
        <f t="shared" si="2"/>
        <v>51.3</v>
      </c>
      <c r="Q45" s="8">
        <f t="shared" si="3"/>
        <v>1</v>
      </c>
      <c r="R45" s="36">
        <v>51.4</v>
      </c>
      <c r="S45" s="7">
        <v>1.2</v>
      </c>
      <c r="T45" s="36">
        <v>51.4</v>
      </c>
      <c r="U45" s="7">
        <v>1.2</v>
      </c>
      <c r="V45" s="36">
        <v>51.3</v>
      </c>
      <c r="W45" s="7">
        <v>1</v>
      </c>
      <c r="X45" s="37">
        <f t="shared" si="4"/>
        <v>-0.19493177387914784</v>
      </c>
    </row>
    <row r="46" spans="1:24" x14ac:dyDescent="0.75">
      <c r="A46" s="33" t="s">
        <v>74</v>
      </c>
      <c r="B46" s="34">
        <v>6.9199999999999998E-2</v>
      </c>
      <c r="C46" s="7">
        <v>7.7000000000000002E-3</v>
      </c>
      <c r="D46" s="34">
        <v>8.0300000000000007E-3</v>
      </c>
      <c r="E46" s="7">
        <v>1.9000000000000001E-4</v>
      </c>
      <c r="F46" s="34">
        <v>6.25E-2</v>
      </c>
      <c r="G46" s="7">
        <v>6.7999999999999996E-3</v>
      </c>
      <c r="H46" s="35">
        <v>67.599999999999994</v>
      </c>
      <c r="I46" s="7">
        <v>7.3</v>
      </c>
      <c r="J46" s="35">
        <v>51.6</v>
      </c>
      <c r="K46" s="7">
        <v>1.2</v>
      </c>
      <c r="L46" s="35">
        <v>560</v>
      </c>
      <c r="M46" s="7">
        <v>220</v>
      </c>
      <c r="N46" s="4" t="str">
        <f t="shared" si="0"/>
        <v>NA</v>
      </c>
      <c r="O46" s="4">
        <f t="shared" si="1"/>
        <v>23.668639053254438</v>
      </c>
      <c r="P46" s="8">
        <f t="shared" si="2"/>
        <v>51.6</v>
      </c>
      <c r="Q46" s="8">
        <f t="shared" si="3"/>
        <v>1.2</v>
      </c>
      <c r="R46" s="36">
        <v>50.6</v>
      </c>
      <c r="S46" s="7">
        <v>1.3</v>
      </c>
      <c r="T46" s="36">
        <v>50.5</v>
      </c>
      <c r="U46" s="7">
        <v>1.3</v>
      </c>
      <c r="V46" s="36">
        <v>51.4</v>
      </c>
      <c r="W46" s="7">
        <v>1.3</v>
      </c>
      <c r="X46" s="37">
        <f t="shared" si="4"/>
        <v>1.7509727626459153</v>
      </c>
    </row>
    <row r="47" spans="1:24" x14ac:dyDescent="0.75">
      <c r="A47" s="33" t="s">
        <v>75</v>
      </c>
      <c r="B47" s="34">
        <v>5.1900000000000002E-2</v>
      </c>
      <c r="C47" s="7">
        <v>4.7000000000000002E-3</v>
      </c>
      <c r="D47" s="34">
        <v>7.8399999999999997E-3</v>
      </c>
      <c r="E47" s="7">
        <v>1.3999999999999999E-4</v>
      </c>
      <c r="F47" s="34">
        <v>4.7899999999999998E-2</v>
      </c>
      <c r="G47" s="7">
        <v>4.4999999999999997E-3</v>
      </c>
      <c r="H47" s="35">
        <v>51.3</v>
      </c>
      <c r="I47" s="7">
        <v>4.5</v>
      </c>
      <c r="J47" s="35">
        <v>50.34</v>
      </c>
      <c r="K47" s="7">
        <v>0.89</v>
      </c>
      <c r="L47" s="35">
        <v>90</v>
      </c>
      <c r="M47" s="7">
        <v>170</v>
      </c>
      <c r="N47" s="4" t="str">
        <f t="shared" si="0"/>
        <v>NA</v>
      </c>
      <c r="O47" s="4">
        <f t="shared" si="1"/>
        <v>1.8713450292397624</v>
      </c>
      <c r="P47" s="8">
        <f t="shared" si="2"/>
        <v>50.34</v>
      </c>
      <c r="Q47" s="8">
        <f t="shared" si="3"/>
        <v>0.89</v>
      </c>
      <c r="R47" s="36">
        <v>50.28</v>
      </c>
      <c r="S47" s="7">
        <v>0.99</v>
      </c>
      <c r="T47" s="36">
        <v>50.28</v>
      </c>
      <c r="U47" s="7">
        <v>0.99</v>
      </c>
      <c r="V47" s="36">
        <v>50.34</v>
      </c>
      <c r="W47" s="7">
        <v>0.89</v>
      </c>
      <c r="X47" s="37">
        <f t="shared" si="4"/>
        <v>0.11918951132301459</v>
      </c>
    </row>
    <row r="48" spans="1:24" x14ac:dyDescent="0.75">
      <c r="A48" s="33" t="s">
        <v>76</v>
      </c>
      <c r="B48" s="34">
        <v>5.5500000000000001E-2</v>
      </c>
      <c r="C48" s="7">
        <v>7.3000000000000001E-3</v>
      </c>
      <c r="D48" s="34">
        <v>8.1600000000000006E-3</v>
      </c>
      <c r="E48" s="7">
        <v>2.3000000000000001E-4</v>
      </c>
      <c r="F48" s="34">
        <v>4.9299999999999997E-2</v>
      </c>
      <c r="G48" s="7">
        <v>6.1999999999999998E-3</v>
      </c>
      <c r="H48" s="35">
        <v>54.6</v>
      </c>
      <c r="I48" s="7">
        <v>7</v>
      </c>
      <c r="J48" s="35">
        <v>52.4</v>
      </c>
      <c r="K48" s="7">
        <v>1.5</v>
      </c>
      <c r="L48" s="35">
        <v>130</v>
      </c>
      <c r="M48" s="7">
        <v>230</v>
      </c>
      <c r="N48" s="4" t="str">
        <f t="shared" si="0"/>
        <v>NA</v>
      </c>
      <c r="O48" s="4">
        <f t="shared" si="1"/>
        <v>4.0293040293040292</v>
      </c>
      <c r="P48" s="8">
        <f t="shared" si="2"/>
        <v>52.4</v>
      </c>
      <c r="Q48" s="8">
        <f t="shared" si="3"/>
        <v>1.5</v>
      </c>
      <c r="R48" s="36">
        <v>52.3</v>
      </c>
      <c r="S48" s="7">
        <v>1.5</v>
      </c>
      <c r="T48" s="36">
        <v>52.2</v>
      </c>
      <c r="U48" s="7">
        <v>1.5</v>
      </c>
      <c r="V48" s="36">
        <v>52.4</v>
      </c>
      <c r="W48" s="7">
        <v>1.5</v>
      </c>
      <c r="X48" s="37">
        <f t="shared" si="4"/>
        <v>0.3816793893129784</v>
      </c>
    </row>
    <row r="49" spans="1:24" x14ac:dyDescent="0.75">
      <c r="A49" s="33" t="s">
        <v>77</v>
      </c>
      <c r="B49" s="34">
        <v>6.0400000000000002E-2</v>
      </c>
      <c r="C49" s="7">
        <v>7.7000000000000002E-3</v>
      </c>
      <c r="D49" s="34">
        <v>8.1399999999999997E-3</v>
      </c>
      <c r="E49" s="7">
        <v>2.4000000000000001E-4</v>
      </c>
      <c r="F49" s="34">
        <v>5.3499999999999999E-2</v>
      </c>
      <c r="G49" s="7">
        <v>6.4999999999999997E-3</v>
      </c>
      <c r="H49" s="35">
        <v>59.3</v>
      </c>
      <c r="I49" s="7">
        <v>7.3</v>
      </c>
      <c r="J49" s="35">
        <v>52.3</v>
      </c>
      <c r="K49" s="7">
        <v>1.5</v>
      </c>
      <c r="L49" s="35">
        <v>260</v>
      </c>
      <c r="M49" s="7">
        <v>230</v>
      </c>
      <c r="N49" s="4" t="str">
        <f t="shared" si="0"/>
        <v>NA</v>
      </c>
      <c r="O49" s="4">
        <f t="shared" si="1"/>
        <v>11.804384485666105</v>
      </c>
      <c r="P49" s="8">
        <f t="shared" si="2"/>
        <v>52.3</v>
      </c>
      <c r="Q49" s="8">
        <f t="shared" si="3"/>
        <v>1.5</v>
      </c>
      <c r="R49" s="36">
        <v>51.8</v>
      </c>
      <c r="S49" s="7">
        <v>1.6</v>
      </c>
      <c r="T49" s="36">
        <v>51.8</v>
      </c>
      <c r="U49" s="7">
        <v>1.6</v>
      </c>
      <c r="V49" s="36">
        <v>52.3</v>
      </c>
      <c r="W49" s="7">
        <v>1.5</v>
      </c>
      <c r="X49" s="37">
        <f t="shared" si="4"/>
        <v>0.95602294455066783</v>
      </c>
    </row>
    <row r="50" spans="1:24" x14ac:dyDescent="0.75">
      <c r="A50" s="33" t="s">
        <v>78</v>
      </c>
      <c r="B50" s="34">
        <v>4.8300000000000003E-2</v>
      </c>
      <c r="C50" s="7">
        <v>6.1999999999999998E-3</v>
      </c>
      <c r="D50" s="34">
        <v>8.1399999999999997E-3</v>
      </c>
      <c r="E50" s="7">
        <v>1.6000000000000001E-4</v>
      </c>
      <c r="F50" s="34">
        <v>4.3099999999999999E-2</v>
      </c>
      <c r="G50" s="7">
        <v>5.4999999999999997E-3</v>
      </c>
      <c r="H50" s="35">
        <v>47.7</v>
      </c>
      <c r="I50" s="7">
        <v>6</v>
      </c>
      <c r="J50" s="35">
        <v>52.3</v>
      </c>
      <c r="K50" s="7">
        <v>1</v>
      </c>
      <c r="L50" s="35">
        <v>-110</v>
      </c>
      <c r="M50" s="7">
        <v>210</v>
      </c>
      <c r="N50" s="4" t="str">
        <f t="shared" si="0"/>
        <v>NA</v>
      </c>
      <c r="O50" s="4">
        <f t="shared" si="1"/>
        <v>-9.6436058700209628</v>
      </c>
      <c r="P50" s="8">
        <f t="shared" si="2"/>
        <v>52.3</v>
      </c>
      <c r="Q50" s="8">
        <f t="shared" si="3"/>
        <v>1</v>
      </c>
      <c r="R50" s="36">
        <v>52.5</v>
      </c>
      <c r="S50" s="7">
        <v>1.1000000000000001</v>
      </c>
      <c r="T50" s="36">
        <v>52.6</v>
      </c>
      <c r="U50" s="7">
        <v>1.1000000000000001</v>
      </c>
      <c r="V50" s="36">
        <v>52.2</v>
      </c>
      <c r="W50" s="7">
        <v>1.1000000000000001</v>
      </c>
      <c r="X50" s="37">
        <f t="shared" si="4"/>
        <v>-0.76628352490421037</v>
      </c>
    </row>
    <row r="51" spans="1:24" x14ac:dyDescent="0.75">
      <c r="A51" s="33" t="s">
        <v>79</v>
      </c>
      <c r="B51" s="34">
        <v>5.1499999999999997E-2</v>
      </c>
      <c r="C51" s="7">
        <v>6.4999999999999997E-3</v>
      </c>
      <c r="D51" s="34">
        <v>8.0199999999999994E-3</v>
      </c>
      <c r="E51" s="7">
        <v>2.2000000000000001E-4</v>
      </c>
      <c r="F51" s="34">
        <v>4.6699999999999998E-2</v>
      </c>
      <c r="G51" s="7">
        <v>5.8999999999999999E-3</v>
      </c>
      <c r="H51" s="35">
        <v>50.8</v>
      </c>
      <c r="I51" s="7">
        <v>6.3</v>
      </c>
      <c r="J51" s="35">
        <v>51.5</v>
      </c>
      <c r="K51" s="7">
        <v>1.4</v>
      </c>
      <c r="L51" s="35">
        <v>30</v>
      </c>
      <c r="M51" s="7">
        <v>220</v>
      </c>
      <c r="N51" s="4" t="str">
        <f t="shared" si="0"/>
        <v>NA</v>
      </c>
      <c r="O51" s="4">
        <f t="shared" si="1"/>
        <v>-1.3779527559055111</v>
      </c>
      <c r="P51" s="8">
        <f t="shared" si="2"/>
        <v>51.5</v>
      </c>
      <c r="Q51" s="8">
        <f t="shared" si="3"/>
        <v>1.4</v>
      </c>
      <c r="R51" s="36">
        <v>51.5</v>
      </c>
      <c r="S51" s="7">
        <v>1.5</v>
      </c>
      <c r="T51" s="36">
        <v>51.5</v>
      </c>
      <c r="U51" s="7">
        <v>1.5</v>
      </c>
      <c r="V51" s="36">
        <v>51.5</v>
      </c>
      <c r="W51" s="7">
        <v>1.4</v>
      </c>
      <c r="X51" s="37">
        <f t="shared" si="4"/>
        <v>0</v>
      </c>
    </row>
    <row r="52" spans="1:24" x14ac:dyDescent="0.75">
      <c r="A52" s="33" t="s">
        <v>80</v>
      </c>
      <c r="B52" s="34">
        <v>4.9299999999999997E-2</v>
      </c>
      <c r="C52" s="7">
        <v>5.4000000000000003E-3</v>
      </c>
      <c r="D52" s="34">
        <v>7.5399999999999998E-3</v>
      </c>
      <c r="E52" s="7">
        <v>1.4999999999999999E-4</v>
      </c>
      <c r="F52" s="34">
        <v>4.7800000000000002E-2</v>
      </c>
      <c r="G52" s="7">
        <v>5.4999999999999997E-3</v>
      </c>
      <c r="H52" s="35">
        <v>48.7</v>
      </c>
      <c r="I52" s="7">
        <v>5.2</v>
      </c>
      <c r="J52" s="35">
        <v>48.39</v>
      </c>
      <c r="K52" s="7">
        <v>0.96</v>
      </c>
      <c r="L52" s="35">
        <v>70</v>
      </c>
      <c r="M52" s="7">
        <v>200</v>
      </c>
      <c r="N52" s="4" t="str">
        <f t="shared" si="0"/>
        <v>NA</v>
      </c>
      <c r="O52" s="4">
        <f t="shared" si="1"/>
        <v>0.63655030800822487</v>
      </c>
      <c r="P52" s="8">
        <f t="shared" si="2"/>
        <v>48.39</v>
      </c>
      <c r="Q52" s="8">
        <f t="shared" si="3"/>
        <v>0.96</v>
      </c>
      <c r="R52" s="36">
        <v>48.1</v>
      </c>
      <c r="S52" s="7">
        <v>1</v>
      </c>
      <c r="T52" s="36">
        <v>48.1</v>
      </c>
      <c r="U52" s="7">
        <v>1</v>
      </c>
      <c r="V52" s="36">
        <v>48.42</v>
      </c>
      <c r="W52" s="7">
        <v>0.98</v>
      </c>
      <c r="X52" s="37">
        <f t="shared" si="4"/>
        <v>0.66088393225939512</v>
      </c>
    </row>
    <row r="53" spans="1:24" x14ac:dyDescent="0.75">
      <c r="A53" s="33" t="s">
        <v>81</v>
      </c>
      <c r="B53" s="34">
        <v>4.9700000000000001E-2</v>
      </c>
      <c r="C53" s="7">
        <v>7.6E-3</v>
      </c>
      <c r="D53" s="34">
        <v>7.8499999999999993E-3</v>
      </c>
      <c r="E53" s="7">
        <v>1.9000000000000001E-4</v>
      </c>
      <c r="F53" s="34">
        <v>4.5900000000000003E-2</v>
      </c>
      <c r="G53" s="7">
        <v>6.7000000000000002E-3</v>
      </c>
      <c r="H53" s="35">
        <v>49</v>
      </c>
      <c r="I53" s="7">
        <v>7.2</v>
      </c>
      <c r="J53" s="35">
        <v>50.4</v>
      </c>
      <c r="K53" s="7">
        <v>1.2</v>
      </c>
      <c r="L53" s="35">
        <v>-20</v>
      </c>
      <c r="M53" s="7">
        <v>240</v>
      </c>
      <c r="N53" s="4" t="str">
        <f t="shared" si="0"/>
        <v>NA</v>
      </c>
      <c r="O53" s="4">
        <f t="shared" si="1"/>
        <v>-2.8571428571428612</v>
      </c>
      <c r="P53" s="8">
        <f t="shared" si="2"/>
        <v>50.4</v>
      </c>
      <c r="Q53" s="8">
        <f t="shared" si="3"/>
        <v>1.2</v>
      </c>
      <c r="R53" s="36">
        <v>50.5</v>
      </c>
      <c r="S53" s="7">
        <v>1.3</v>
      </c>
      <c r="T53" s="36">
        <v>50.5</v>
      </c>
      <c r="U53" s="7">
        <v>1.3</v>
      </c>
      <c r="V53" s="36">
        <v>50.4</v>
      </c>
      <c r="W53" s="7">
        <v>1.2</v>
      </c>
      <c r="X53" s="37">
        <f t="shared" si="4"/>
        <v>-0.19841269841269593</v>
      </c>
    </row>
    <row r="54" spans="1:24" x14ac:dyDescent="0.75">
      <c r="A54" s="33" t="s">
        <v>82</v>
      </c>
      <c r="B54" s="34">
        <v>5.7799999999999997E-2</v>
      </c>
      <c r="C54" s="7">
        <v>6.1000000000000004E-3</v>
      </c>
      <c r="D54" s="34">
        <v>7.9500000000000005E-3</v>
      </c>
      <c r="E54" s="7">
        <v>2.0000000000000001E-4</v>
      </c>
      <c r="F54" s="34">
        <v>5.3199999999999997E-2</v>
      </c>
      <c r="G54" s="7">
        <v>6.1000000000000004E-3</v>
      </c>
      <c r="H54" s="35">
        <v>56.8</v>
      </c>
      <c r="I54" s="7">
        <v>5.8</v>
      </c>
      <c r="J54" s="35">
        <v>51</v>
      </c>
      <c r="K54" s="7">
        <v>1.3</v>
      </c>
      <c r="L54" s="35">
        <v>260</v>
      </c>
      <c r="M54" s="7">
        <v>220</v>
      </c>
      <c r="N54" s="4" t="str">
        <f t="shared" si="0"/>
        <v>NA</v>
      </c>
      <c r="O54" s="4">
        <f t="shared" si="1"/>
        <v>10.211267605633793</v>
      </c>
      <c r="P54" s="8">
        <f t="shared" si="2"/>
        <v>51</v>
      </c>
      <c r="Q54" s="8">
        <f t="shared" si="3"/>
        <v>1.3</v>
      </c>
      <c r="R54" s="36">
        <v>51</v>
      </c>
      <c r="S54" s="7">
        <v>1.7</v>
      </c>
      <c r="T54" s="36">
        <v>51</v>
      </c>
      <c r="U54" s="7">
        <v>1.7</v>
      </c>
      <c r="V54" s="36">
        <v>50.7</v>
      </c>
      <c r="W54" s="7">
        <v>1.3</v>
      </c>
      <c r="X54" s="37">
        <f t="shared" si="4"/>
        <v>-0.59171597633135775</v>
      </c>
    </row>
    <row r="55" spans="1:24" x14ac:dyDescent="0.75">
      <c r="A55" s="33" t="s">
        <v>83</v>
      </c>
      <c r="B55" s="34">
        <v>7.9000000000000001E-2</v>
      </c>
      <c r="C55" s="7">
        <v>1.2999999999999999E-2</v>
      </c>
      <c r="D55" s="34">
        <v>8.0300000000000007E-3</v>
      </c>
      <c r="E55" s="7">
        <v>2.3000000000000001E-4</v>
      </c>
      <c r="F55" s="34">
        <v>7.0000000000000007E-2</v>
      </c>
      <c r="G55" s="7">
        <v>1.0999999999999999E-2</v>
      </c>
      <c r="H55" s="35">
        <v>79</v>
      </c>
      <c r="I55" s="7">
        <v>13</v>
      </c>
      <c r="J55" s="35">
        <v>51.6</v>
      </c>
      <c r="K55" s="7">
        <v>1.5</v>
      </c>
      <c r="L55" s="35">
        <v>730</v>
      </c>
      <c r="M55" s="7">
        <v>300</v>
      </c>
      <c r="N55" s="4" t="str">
        <f t="shared" si="0"/>
        <v>NA</v>
      </c>
      <c r="O55" s="4">
        <f t="shared" si="1"/>
        <v>34.683544303797461</v>
      </c>
      <c r="P55" s="8">
        <f t="shared" si="2"/>
        <v>51.6</v>
      </c>
      <c r="Q55" s="8">
        <f t="shared" si="3"/>
        <v>1.5</v>
      </c>
      <c r="R55" s="36">
        <v>49.9</v>
      </c>
      <c r="S55" s="7">
        <v>1.7</v>
      </c>
      <c r="T55" s="36">
        <v>49.9</v>
      </c>
      <c r="U55" s="7">
        <v>1.7</v>
      </c>
      <c r="V55" s="36">
        <v>51.3</v>
      </c>
      <c r="W55" s="7">
        <v>2.2000000000000002</v>
      </c>
      <c r="X55" s="37">
        <f t="shared" si="4"/>
        <v>2.7290448343079845</v>
      </c>
    </row>
    <row r="56" spans="1:24" x14ac:dyDescent="0.75">
      <c r="A56" s="33" t="s">
        <v>84</v>
      </c>
      <c r="B56" s="34">
        <v>4.9599999999999998E-2</v>
      </c>
      <c r="C56" s="7">
        <v>4.7999999999999996E-3</v>
      </c>
      <c r="D56" s="34">
        <v>7.8200000000000006E-3</v>
      </c>
      <c r="E56" s="7">
        <v>1.7000000000000001E-4</v>
      </c>
      <c r="F56" s="34">
        <v>4.6199999999999998E-2</v>
      </c>
      <c r="G56" s="7">
        <v>4.5999999999999999E-3</v>
      </c>
      <c r="H56" s="35">
        <v>49.1</v>
      </c>
      <c r="I56" s="7">
        <v>4.7</v>
      </c>
      <c r="J56" s="35">
        <v>50.2</v>
      </c>
      <c r="K56" s="7">
        <v>1.1000000000000001</v>
      </c>
      <c r="L56" s="35">
        <v>30</v>
      </c>
      <c r="M56" s="7">
        <v>180</v>
      </c>
      <c r="N56" s="4" t="str">
        <f t="shared" si="0"/>
        <v>NA</v>
      </c>
      <c r="O56" s="4">
        <f t="shared" si="1"/>
        <v>-2.240325865580445</v>
      </c>
      <c r="P56" s="8">
        <f t="shared" si="2"/>
        <v>50.2</v>
      </c>
      <c r="Q56" s="8">
        <f t="shared" si="3"/>
        <v>1.1000000000000001</v>
      </c>
      <c r="R56" s="36">
        <v>50.3</v>
      </c>
      <c r="S56" s="7">
        <v>1.2</v>
      </c>
      <c r="T56" s="36">
        <v>50.3</v>
      </c>
      <c r="U56" s="7">
        <v>1.2</v>
      </c>
      <c r="V56" s="36">
        <v>50.2</v>
      </c>
      <c r="W56" s="7">
        <v>1.1000000000000001</v>
      </c>
      <c r="X56" s="37">
        <f t="shared" si="4"/>
        <v>-0.19920318725098696</v>
      </c>
    </row>
    <row r="57" spans="1:24" x14ac:dyDescent="0.75">
      <c r="A57" s="33" t="s">
        <v>85</v>
      </c>
      <c r="B57" s="34">
        <v>5.5300000000000002E-2</v>
      </c>
      <c r="C57" s="7">
        <v>4.1000000000000003E-3</v>
      </c>
      <c r="D57" s="34">
        <v>7.8799999999999999E-3</v>
      </c>
      <c r="E57" s="7">
        <v>2.0000000000000001E-4</v>
      </c>
      <c r="F57" s="34">
        <v>5.11E-2</v>
      </c>
      <c r="G57" s="7">
        <v>4.0000000000000001E-3</v>
      </c>
      <c r="H57" s="35">
        <v>54.6</v>
      </c>
      <c r="I57" s="7">
        <v>3.9</v>
      </c>
      <c r="J57" s="35">
        <v>50.6</v>
      </c>
      <c r="K57" s="7">
        <v>1.3</v>
      </c>
      <c r="L57" s="35">
        <v>210</v>
      </c>
      <c r="M57" s="7">
        <v>150</v>
      </c>
      <c r="N57" s="4" t="str">
        <f t="shared" si="0"/>
        <v>NA</v>
      </c>
      <c r="O57" s="4">
        <f t="shared" si="1"/>
        <v>7.3260073260073284</v>
      </c>
      <c r="P57" s="8">
        <f t="shared" si="2"/>
        <v>50.6</v>
      </c>
      <c r="Q57" s="8">
        <f t="shared" si="3"/>
        <v>1.3</v>
      </c>
      <c r="R57" s="36">
        <v>50.4</v>
      </c>
      <c r="S57" s="7">
        <v>1.4</v>
      </c>
      <c r="T57" s="36">
        <v>50.4</v>
      </c>
      <c r="U57" s="7">
        <v>1.4</v>
      </c>
      <c r="V57" s="36">
        <v>49.7</v>
      </c>
      <c r="W57" s="7">
        <v>1.9</v>
      </c>
      <c r="X57" s="37">
        <f t="shared" si="4"/>
        <v>-1.4084507042253449</v>
      </c>
    </row>
    <row r="58" spans="1:24" x14ac:dyDescent="0.75">
      <c r="A58" s="33" t="s">
        <v>86</v>
      </c>
      <c r="B58" s="34">
        <v>5.0900000000000001E-2</v>
      </c>
      <c r="C58" s="7">
        <v>7.3000000000000001E-3</v>
      </c>
      <c r="D58" s="34">
        <v>8.0700000000000008E-3</v>
      </c>
      <c r="E58" s="7">
        <v>1.8000000000000001E-4</v>
      </c>
      <c r="F58" s="34">
        <v>4.6100000000000002E-2</v>
      </c>
      <c r="G58" s="7">
        <v>6.7999999999999996E-3</v>
      </c>
      <c r="H58" s="35">
        <v>50.1</v>
      </c>
      <c r="I58" s="7">
        <v>7.1</v>
      </c>
      <c r="J58" s="35">
        <v>51.8</v>
      </c>
      <c r="K58" s="7">
        <v>1.1000000000000001</v>
      </c>
      <c r="L58" s="35">
        <v>-10</v>
      </c>
      <c r="M58" s="7">
        <v>250</v>
      </c>
      <c r="N58" s="4" t="str">
        <f t="shared" si="0"/>
        <v>NA</v>
      </c>
      <c r="O58" s="4">
        <f t="shared" si="1"/>
        <v>-3.3932135728542931</v>
      </c>
      <c r="P58" s="8">
        <f t="shared" si="2"/>
        <v>51.8</v>
      </c>
      <c r="Q58" s="8">
        <f t="shared" si="3"/>
        <v>1.1000000000000001</v>
      </c>
      <c r="R58" s="36">
        <v>51.9</v>
      </c>
      <c r="S58" s="7">
        <v>1.3</v>
      </c>
      <c r="T58" s="36">
        <v>51.9</v>
      </c>
      <c r="U58" s="7">
        <v>1.3</v>
      </c>
      <c r="V58" s="36">
        <v>51.7</v>
      </c>
      <c r="W58" s="7">
        <v>1.1000000000000001</v>
      </c>
      <c r="X58" s="37">
        <f t="shared" si="4"/>
        <v>-0.38684719535783074</v>
      </c>
    </row>
    <row r="59" spans="1:24" x14ac:dyDescent="0.75">
      <c r="A59" s="33" t="s">
        <v>87</v>
      </c>
      <c r="B59" s="34">
        <v>4.8500000000000001E-2</v>
      </c>
      <c r="C59" s="7">
        <v>3.8999999999999998E-3</v>
      </c>
      <c r="D59" s="34">
        <v>7.7999999999999996E-3</v>
      </c>
      <c r="E59" s="7">
        <v>1.8000000000000001E-4</v>
      </c>
      <c r="F59" s="34">
        <v>4.5400000000000003E-2</v>
      </c>
      <c r="G59" s="7">
        <v>3.8E-3</v>
      </c>
      <c r="H59" s="35">
        <v>48</v>
      </c>
      <c r="I59" s="7">
        <v>3.8</v>
      </c>
      <c r="J59" s="35">
        <v>50.1</v>
      </c>
      <c r="K59" s="7">
        <v>1.2</v>
      </c>
      <c r="L59" s="35">
        <v>-10</v>
      </c>
      <c r="M59" s="7">
        <v>150</v>
      </c>
      <c r="N59" s="4" t="str">
        <f t="shared" si="0"/>
        <v>NA</v>
      </c>
      <c r="O59" s="4">
        <f t="shared" si="1"/>
        <v>-4.375</v>
      </c>
      <c r="P59" s="8">
        <f t="shared" si="2"/>
        <v>50.1</v>
      </c>
      <c r="Q59" s="8">
        <f t="shared" si="3"/>
        <v>1.2</v>
      </c>
      <c r="R59" s="36">
        <v>50.2</v>
      </c>
      <c r="S59" s="7">
        <v>1.3</v>
      </c>
      <c r="T59" s="36">
        <v>50.2</v>
      </c>
      <c r="U59" s="7">
        <v>1.3</v>
      </c>
      <c r="V59" s="36">
        <v>50</v>
      </c>
      <c r="W59" s="7">
        <v>1.2</v>
      </c>
      <c r="X59" s="37">
        <f t="shared" si="4"/>
        <v>-0.40000000000000568</v>
      </c>
    </row>
    <row r="60" spans="1:24" x14ac:dyDescent="0.75">
      <c r="A60" s="33" t="s">
        <v>88</v>
      </c>
      <c r="B60" s="34">
        <v>7.5999999999999998E-2</v>
      </c>
      <c r="C60" s="7">
        <v>1.2999999999999999E-2</v>
      </c>
      <c r="D60" s="34">
        <v>8.0700000000000008E-3</v>
      </c>
      <c r="E60" s="7">
        <v>1.8000000000000001E-4</v>
      </c>
      <c r="F60" s="34">
        <v>6.7000000000000004E-2</v>
      </c>
      <c r="G60" s="7">
        <v>0.01</v>
      </c>
      <c r="H60" s="35">
        <v>74</v>
      </c>
      <c r="I60" s="7">
        <v>12</v>
      </c>
      <c r="J60" s="35">
        <v>51.8</v>
      </c>
      <c r="K60" s="7">
        <v>1.2</v>
      </c>
      <c r="L60" s="35">
        <v>650</v>
      </c>
      <c r="M60" s="7">
        <v>300</v>
      </c>
      <c r="N60" s="4" t="str">
        <f t="shared" si="0"/>
        <v>NA</v>
      </c>
      <c r="O60" s="4">
        <f t="shared" si="1"/>
        <v>30</v>
      </c>
      <c r="P60" s="8">
        <f t="shared" si="2"/>
        <v>51.8</v>
      </c>
      <c r="Q60" s="8">
        <f t="shared" si="3"/>
        <v>1.2</v>
      </c>
      <c r="R60" s="36">
        <v>50.2</v>
      </c>
      <c r="S60" s="7">
        <v>1.1000000000000001</v>
      </c>
      <c r="T60" s="36">
        <v>50.2</v>
      </c>
      <c r="U60" s="7">
        <v>1.1000000000000001</v>
      </c>
      <c r="V60" s="36">
        <v>51.8</v>
      </c>
      <c r="W60" s="7">
        <v>1.2</v>
      </c>
      <c r="X60" s="37">
        <f t="shared" si="4"/>
        <v>3.0888030888030897</v>
      </c>
    </row>
    <row r="61" spans="1:24" x14ac:dyDescent="0.75">
      <c r="A61" s="33" t="s">
        <v>89</v>
      </c>
      <c r="B61" s="34">
        <v>5.45E-2</v>
      </c>
      <c r="C61" s="7">
        <v>6.1999999999999998E-3</v>
      </c>
      <c r="D61" s="34">
        <v>7.9699999999999997E-3</v>
      </c>
      <c r="E61" s="7">
        <v>2.0000000000000001E-4</v>
      </c>
      <c r="F61" s="34">
        <v>0.05</v>
      </c>
      <c r="G61" s="7">
        <v>5.7999999999999996E-3</v>
      </c>
      <c r="H61" s="35">
        <v>53.7</v>
      </c>
      <c r="I61" s="7">
        <v>5.9</v>
      </c>
      <c r="J61" s="35">
        <v>51.2</v>
      </c>
      <c r="K61" s="7">
        <v>1.3</v>
      </c>
      <c r="L61" s="35">
        <v>140</v>
      </c>
      <c r="M61" s="7">
        <v>210</v>
      </c>
      <c r="N61" s="4" t="str">
        <f t="shared" si="0"/>
        <v>NA</v>
      </c>
      <c r="O61" s="4">
        <f t="shared" si="1"/>
        <v>4.6554934823091259</v>
      </c>
      <c r="P61" s="8">
        <f t="shared" si="2"/>
        <v>51.2</v>
      </c>
      <c r="Q61" s="8">
        <f t="shared" si="3"/>
        <v>1.3</v>
      </c>
      <c r="R61" s="36">
        <v>50.6</v>
      </c>
      <c r="S61" s="7">
        <v>1.3</v>
      </c>
      <c r="T61" s="36">
        <v>50.7</v>
      </c>
      <c r="U61" s="7">
        <v>1.3</v>
      </c>
      <c r="V61" s="36">
        <v>51</v>
      </c>
      <c r="W61" s="7">
        <v>1.3</v>
      </c>
      <c r="X61" s="37">
        <f t="shared" si="4"/>
        <v>0.58823529411765207</v>
      </c>
    </row>
    <row r="62" spans="1:24" x14ac:dyDescent="0.75">
      <c r="A62" s="33" t="s">
        <v>90</v>
      </c>
      <c r="B62" s="34">
        <v>5.57E-2</v>
      </c>
      <c r="C62" s="7">
        <v>5.4000000000000003E-3</v>
      </c>
      <c r="D62" s="34">
        <v>8.0999999999999996E-3</v>
      </c>
      <c r="E62" s="7">
        <v>1.7000000000000001E-4</v>
      </c>
      <c r="F62" s="34">
        <v>4.9799999999999997E-2</v>
      </c>
      <c r="G62" s="7">
        <v>4.7000000000000002E-3</v>
      </c>
      <c r="H62" s="35">
        <v>54.9</v>
      </c>
      <c r="I62" s="7">
        <v>5.2</v>
      </c>
      <c r="J62" s="35">
        <v>52</v>
      </c>
      <c r="K62" s="7">
        <v>1.1000000000000001</v>
      </c>
      <c r="L62" s="35">
        <v>150</v>
      </c>
      <c r="M62" s="7">
        <v>170</v>
      </c>
      <c r="N62" s="4" t="str">
        <f t="shared" si="0"/>
        <v>NA</v>
      </c>
      <c r="O62" s="4">
        <f t="shared" si="1"/>
        <v>5.2823315118397005</v>
      </c>
      <c r="P62" s="8">
        <f t="shared" si="2"/>
        <v>52</v>
      </c>
      <c r="Q62" s="8">
        <f t="shared" si="3"/>
        <v>1.1000000000000001</v>
      </c>
      <c r="R62" s="36">
        <v>51.8</v>
      </c>
      <c r="S62" s="7">
        <v>1.1000000000000001</v>
      </c>
      <c r="T62" s="36">
        <v>51.8</v>
      </c>
      <c r="U62" s="7">
        <v>1.1000000000000001</v>
      </c>
      <c r="V62" s="36">
        <v>52</v>
      </c>
      <c r="W62" s="7">
        <v>1.1000000000000001</v>
      </c>
      <c r="X62" s="37">
        <f t="shared" si="4"/>
        <v>0.3846153846153868</v>
      </c>
    </row>
    <row r="63" spans="1:24" x14ac:dyDescent="0.75">
      <c r="A63" s="33" t="s">
        <v>91</v>
      </c>
      <c r="B63" s="34">
        <v>8.1000000000000003E-2</v>
      </c>
      <c r="C63" s="7">
        <v>1.2999999999999999E-2</v>
      </c>
      <c r="D63" s="34">
        <v>8.2500000000000004E-3</v>
      </c>
      <c r="E63" s="7">
        <v>2.4000000000000001E-4</v>
      </c>
      <c r="F63" s="34">
        <v>6.9699999999999998E-2</v>
      </c>
      <c r="G63" s="7">
        <v>9.5999999999999992E-3</v>
      </c>
      <c r="H63" s="35">
        <v>79</v>
      </c>
      <c r="I63" s="7">
        <v>12</v>
      </c>
      <c r="J63" s="35">
        <v>53</v>
      </c>
      <c r="K63" s="7">
        <v>1.6</v>
      </c>
      <c r="L63" s="35">
        <v>750</v>
      </c>
      <c r="M63" s="7">
        <v>280</v>
      </c>
      <c r="N63" s="4" t="str">
        <f t="shared" si="0"/>
        <v>NA</v>
      </c>
      <c r="O63" s="4">
        <f t="shared" si="1"/>
        <v>32.911392405063296</v>
      </c>
      <c r="P63" s="8">
        <f t="shared" si="2"/>
        <v>53</v>
      </c>
      <c r="Q63" s="8">
        <f t="shared" si="3"/>
        <v>1.6</v>
      </c>
      <c r="R63" s="36">
        <v>51.9</v>
      </c>
      <c r="S63" s="7">
        <v>1.6</v>
      </c>
      <c r="T63" s="36">
        <v>51.9</v>
      </c>
      <c r="U63" s="7">
        <v>1.6</v>
      </c>
      <c r="V63" s="36">
        <v>52.5</v>
      </c>
      <c r="W63" s="7">
        <v>2.5</v>
      </c>
      <c r="X63" s="37">
        <f t="shared" si="4"/>
        <v>1.1428571428571388</v>
      </c>
    </row>
    <row r="64" spans="1:24" x14ac:dyDescent="0.75">
      <c r="A64" s="33" t="s">
        <v>92</v>
      </c>
      <c r="B64" s="34">
        <v>5.8799999999999998E-2</v>
      </c>
      <c r="C64" s="7">
        <v>7.9000000000000008E-3</v>
      </c>
      <c r="D64" s="34">
        <v>8.2699999999999996E-3</v>
      </c>
      <c r="E64" s="7">
        <v>2.3000000000000001E-4</v>
      </c>
      <c r="F64" s="34">
        <v>5.1400000000000001E-2</v>
      </c>
      <c r="G64" s="7">
        <v>6.4999999999999997E-3</v>
      </c>
      <c r="H64" s="35">
        <v>57.7</v>
      </c>
      <c r="I64" s="7">
        <v>7.6</v>
      </c>
      <c r="J64" s="35">
        <v>53.1</v>
      </c>
      <c r="K64" s="7">
        <v>1.5</v>
      </c>
      <c r="L64" s="35">
        <v>190</v>
      </c>
      <c r="M64" s="7">
        <v>230</v>
      </c>
      <c r="N64" s="4" t="str">
        <f t="shared" si="0"/>
        <v>NA</v>
      </c>
      <c r="O64" s="4">
        <f t="shared" si="1"/>
        <v>7.9722703639514805</v>
      </c>
      <c r="P64" s="8">
        <f t="shared" si="2"/>
        <v>53.1</v>
      </c>
      <c r="Q64" s="8">
        <f t="shared" si="3"/>
        <v>1.5</v>
      </c>
      <c r="R64" s="36">
        <v>52.7</v>
      </c>
      <c r="S64" s="7">
        <v>1.5</v>
      </c>
      <c r="T64" s="36">
        <v>52.8</v>
      </c>
      <c r="U64" s="7">
        <v>1.5</v>
      </c>
      <c r="V64" s="36">
        <v>53.1</v>
      </c>
      <c r="W64" s="7">
        <v>1.5</v>
      </c>
      <c r="X64" s="37">
        <f t="shared" si="4"/>
        <v>0.56497175141242906</v>
      </c>
    </row>
    <row r="65" spans="1:24" x14ac:dyDescent="0.75">
      <c r="A65" s="33" t="s">
        <v>93</v>
      </c>
      <c r="B65" s="34">
        <v>6.3299999999999995E-2</v>
      </c>
      <c r="C65" s="7">
        <v>7.7999999999999996E-3</v>
      </c>
      <c r="D65" s="34">
        <v>8.0700000000000008E-3</v>
      </c>
      <c r="E65" s="7">
        <v>2.0000000000000001E-4</v>
      </c>
      <c r="F65" s="34">
        <v>5.67E-2</v>
      </c>
      <c r="G65" s="7">
        <v>6.7000000000000002E-3</v>
      </c>
      <c r="H65" s="35">
        <v>62</v>
      </c>
      <c r="I65" s="7">
        <v>7.4</v>
      </c>
      <c r="J65" s="35">
        <v>51.8</v>
      </c>
      <c r="K65" s="7">
        <v>1.3</v>
      </c>
      <c r="L65" s="35">
        <v>360</v>
      </c>
      <c r="M65" s="7">
        <v>220</v>
      </c>
      <c r="N65" s="4" t="str">
        <f t="shared" si="0"/>
        <v>NA</v>
      </c>
      <c r="O65" s="4">
        <f t="shared" si="1"/>
        <v>16.451612903225808</v>
      </c>
      <c r="P65" s="8">
        <f t="shared" si="2"/>
        <v>51.8</v>
      </c>
      <c r="Q65" s="8">
        <f t="shared" si="3"/>
        <v>1.3</v>
      </c>
      <c r="R65" s="36">
        <v>51.2</v>
      </c>
      <c r="S65" s="7">
        <v>1.3</v>
      </c>
      <c r="T65" s="36">
        <v>51.2</v>
      </c>
      <c r="U65" s="7">
        <v>1.3</v>
      </c>
      <c r="V65" s="36">
        <v>51.8</v>
      </c>
      <c r="W65" s="7">
        <v>1.3</v>
      </c>
      <c r="X65" s="37">
        <f t="shared" si="4"/>
        <v>1.1583011583011569</v>
      </c>
    </row>
    <row r="66" spans="1:24" x14ac:dyDescent="0.75">
      <c r="A66" s="33" t="s">
        <v>94</v>
      </c>
      <c r="B66" s="34">
        <v>4.99E-2</v>
      </c>
      <c r="C66" s="7">
        <v>4.7000000000000002E-3</v>
      </c>
      <c r="D66" s="34">
        <v>7.6499999999999997E-3</v>
      </c>
      <c r="E66" s="7">
        <v>1.9000000000000001E-4</v>
      </c>
      <c r="F66" s="34">
        <v>4.8300000000000003E-2</v>
      </c>
      <c r="G66" s="7">
        <v>4.7999999999999996E-3</v>
      </c>
      <c r="H66" s="35">
        <v>49.3</v>
      </c>
      <c r="I66" s="7">
        <v>4.5999999999999996</v>
      </c>
      <c r="J66" s="35">
        <v>49.1</v>
      </c>
      <c r="K66" s="7">
        <v>1.2</v>
      </c>
      <c r="L66" s="35">
        <v>100</v>
      </c>
      <c r="M66" s="7">
        <v>180</v>
      </c>
      <c r="N66" s="4" t="str">
        <f t="shared" si="0"/>
        <v>NA</v>
      </c>
      <c r="O66" s="4">
        <f t="shared" si="1"/>
        <v>0.40567951318458029</v>
      </c>
      <c r="P66" s="8">
        <f t="shared" si="2"/>
        <v>49.1</v>
      </c>
      <c r="Q66" s="8">
        <f t="shared" si="3"/>
        <v>1.2</v>
      </c>
      <c r="R66" s="36">
        <v>49</v>
      </c>
      <c r="S66" s="7">
        <v>1.2</v>
      </c>
      <c r="T66" s="36">
        <v>49</v>
      </c>
      <c r="U66" s="7">
        <v>1.2</v>
      </c>
      <c r="V66" s="36">
        <v>49.1</v>
      </c>
      <c r="W66" s="7">
        <v>1.2</v>
      </c>
      <c r="X66" s="37">
        <f t="shared" si="4"/>
        <v>0.20366598778004175</v>
      </c>
    </row>
    <row r="67" spans="1:24" x14ac:dyDescent="0.75">
      <c r="A67" s="33" t="s">
        <v>95</v>
      </c>
      <c r="B67" s="34">
        <v>6.1600000000000002E-2</v>
      </c>
      <c r="C67" s="7">
        <v>9.1000000000000004E-3</v>
      </c>
      <c r="D67" s="34">
        <v>8.1499999999999993E-3</v>
      </c>
      <c r="E67" s="7">
        <v>1.8000000000000001E-4</v>
      </c>
      <c r="F67" s="34">
        <v>5.4300000000000001E-2</v>
      </c>
      <c r="G67" s="7">
        <v>7.4000000000000003E-3</v>
      </c>
      <c r="H67" s="35">
        <v>60.3</v>
      </c>
      <c r="I67" s="7">
        <v>8.5</v>
      </c>
      <c r="J67" s="35">
        <v>52.3</v>
      </c>
      <c r="K67" s="7">
        <v>1.2</v>
      </c>
      <c r="L67" s="35">
        <v>340</v>
      </c>
      <c r="M67" s="7">
        <v>270</v>
      </c>
      <c r="N67" s="4" t="str">
        <f t="shared" si="0"/>
        <v>NA</v>
      </c>
      <c r="O67" s="4">
        <f t="shared" si="1"/>
        <v>13.266998341625197</v>
      </c>
      <c r="P67" s="8">
        <f t="shared" si="2"/>
        <v>52.3</v>
      </c>
      <c r="Q67" s="8">
        <f t="shared" si="3"/>
        <v>1.2</v>
      </c>
      <c r="R67" s="36">
        <v>52.1</v>
      </c>
      <c r="S67" s="7">
        <v>1.6</v>
      </c>
      <c r="T67" s="36">
        <v>52.1</v>
      </c>
      <c r="U67" s="7">
        <v>1.6</v>
      </c>
      <c r="V67" s="36">
        <v>52.4</v>
      </c>
      <c r="W67" s="7">
        <v>1.6</v>
      </c>
      <c r="X67" s="37">
        <f t="shared" si="4"/>
        <v>0.5725190839694676</v>
      </c>
    </row>
    <row r="68" spans="1:24" x14ac:dyDescent="0.75">
      <c r="A68" s="33" t="s">
        <v>96</v>
      </c>
      <c r="B68" s="34">
        <v>5.1700000000000003E-2</v>
      </c>
      <c r="C68" s="7">
        <v>5.7000000000000002E-3</v>
      </c>
      <c r="D68" s="34">
        <v>7.9699999999999997E-3</v>
      </c>
      <c r="E68" s="7">
        <v>2.3000000000000001E-4</v>
      </c>
      <c r="F68" s="34">
        <v>4.7E-2</v>
      </c>
      <c r="G68" s="7">
        <v>4.8999999999999998E-3</v>
      </c>
      <c r="H68" s="35">
        <v>51</v>
      </c>
      <c r="I68" s="7">
        <v>5.5</v>
      </c>
      <c r="J68" s="35">
        <v>51.2</v>
      </c>
      <c r="K68" s="7">
        <v>1.5</v>
      </c>
      <c r="L68" s="35">
        <v>90</v>
      </c>
      <c r="M68" s="7">
        <v>200</v>
      </c>
      <c r="N68" s="4" t="str">
        <f t="shared" si="0"/>
        <v>NA</v>
      </c>
      <c r="O68" s="4">
        <f t="shared" si="1"/>
        <v>-0.39215686274509665</v>
      </c>
      <c r="P68" s="8">
        <f t="shared" si="2"/>
        <v>51.2</v>
      </c>
      <c r="Q68" s="8">
        <f t="shared" si="3"/>
        <v>1.5</v>
      </c>
      <c r="R68" s="36">
        <v>51.1</v>
      </c>
      <c r="S68" s="7">
        <v>1.5</v>
      </c>
      <c r="T68" s="36">
        <v>51.1</v>
      </c>
      <c r="U68" s="7">
        <v>1.5</v>
      </c>
      <c r="V68" s="36">
        <v>51</v>
      </c>
      <c r="W68" s="7">
        <v>1.4</v>
      </c>
      <c r="X68" s="37">
        <f t="shared" si="4"/>
        <v>-0.19607843137255543</v>
      </c>
    </row>
    <row r="69" spans="1:24" x14ac:dyDescent="0.75">
      <c r="A69" s="33" t="s">
        <v>97</v>
      </c>
      <c r="B69" s="34">
        <v>6.0400000000000002E-2</v>
      </c>
      <c r="C69" s="7">
        <v>9.1000000000000004E-3</v>
      </c>
      <c r="D69" s="34">
        <v>7.7200000000000003E-3</v>
      </c>
      <c r="E69" s="7">
        <v>2.9E-4</v>
      </c>
      <c r="F69" s="34">
        <v>5.8200000000000002E-2</v>
      </c>
      <c r="G69" s="7">
        <v>8.5000000000000006E-3</v>
      </c>
      <c r="H69" s="35">
        <v>61.3</v>
      </c>
      <c r="I69" s="7">
        <v>9.5</v>
      </c>
      <c r="J69" s="35">
        <v>49.6</v>
      </c>
      <c r="K69" s="7">
        <v>1.8</v>
      </c>
      <c r="L69" s="35">
        <v>390</v>
      </c>
      <c r="M69" s="7">
        <v>260</v>
      </c>
      <c r="N69" s="4" t="str">
        <f t="shared" si="0"/>
        <v>NA</v>
      </c>
      <c r="O69" s="4">
        <f t="shared" si="1"/>
        <v>19.08646003262642</v>
      </c>
      <c r="P69" s="8">
        <f t="shared" si="2"/>
        <v>49.6</v>
      </c>
      <c r="Q69" s="8">
        <f t="shared" si="3"/>
        <v>1.8</v>
      </c>
      <c r="R69" s="36">
        <v>48.8</v>
      </c>
      <c r="S69" s="7">
        <v>1.8</v>
      </c>
      <c r="T69" s="36">
        <v>48.8</v>
      </c>
      <c r="U69" s="7">
        <v>1.8</v>
      </c>
      <c r="V69" s="36">
        <v>49.3</v>
      </c>
      <c r="W69" s="7">
        <v>2</v>
      </c>
      <c r="X69" s="37">
        <f t="shared" si="4"/>
        <v>1.0141987829614578</v>
      </c>
    </row>
    <row r="70" spans="1:24" x14ac:dyDescent="0.75">
      <c r="A70" s="33" t="s">
        <v>98</v>
      </c>
      <c r="B70" s="34">
        <v>5.0500000000000003E-2</v>
      </c>
      <c r="C70" s="7">
        <v>6.8999999999999999E-3</v>
      </c>
      <c r="D70" s="34">
        <v>8.2299999999999995E-3</v>
      </c>
      <c r="E70" s="7">
        <v>2.5999999999999998E-4</v>
      </c>
      <c r="F70" s="34">
        <v>4.3499999999999997E-2</v>
      </c>
      <c r="G70" s="7">
        <v>5.8999999999999999E-3</v>
      </c>
      <c r="H70" s="35">
        <v>49.8</v>
      </c>
      <c r="I70" s="7">
        <v>6.7</v>
      </c>
      <c r="J70" s="35">
        <v>52.8</v>
      </c>
      <c r="K70" s="7">
        <v>1.7</v>
      </c>
      <c r="L70" s="35">
        <v>-50</v>
      </c>
      <c r="M70" s="7">
        <v>230</v>
      </c>
      <c r="N70" s="4" t="str">
        <f t="shared" si="0"/>
        <v>NA</v>
      </c>
      <c r="O70" s="4">
        <f t="shared" si="1"/>
        <v>-6.0240963855421796</v>
      </c>
      <c r="P70" s="8">
        <f t="shared" si="2"/>
        <v>52.8</v>
      </c>
      <c r="Q70" s="8">
        <f t="shared" si="3"/>
        <v>1.7</v>
      </c>
      <c r="R70" s="36">
        <v>53.4</v>
      </c>
      <c r="S70" s="7">
        <v>1.7</v>
      </c>
      <c r="T70" s="36">
        <v>53.4</v>
      </c>
      <c r="U70" s="7">
        <v>1.7</v>
      </c>
      <c r="V70" s="36">
        <v>52.8</v>
      </c>
      <c r="W70" s="7">
        <v>1.7</v>
      </c>
      <c r="X70" s="37">
        <f t="shared" si="4"/>
        <v>-1.1363636363636402</v>
      </c>
    </row>
    <row r="71" spans="1:24" x14ac:dyDescent="0.75">
      <c r="A71" s="33" t="s">
        <v>99</v>
      </c>
      <c r="B71" s="34">
        <v>5.1900000000000002E-2</v>
      </c>
      <c r="C71" s="7">
        <v>5.4000000000000003E-3</v>
      </c>
      <c r="D71" s="34">
        <v>7.9299999999999995E-3</v>
      </c>
      <c r="E71" s="7">
        <v>2.2000000000000001E-4</v>
      </c>
      <c r="F71" s="34">
        <v>4.8000000000000001E-2</v>
      </c>
      <c r="G71" s="7">
        <v>5.4999999999999997E-3</v>
      </c>
      <c r="H71" s="35">
        <v>51.3</v>
      </c>
      <c r="I71" s="7">
        <v>5.2</v>
      </c>
      <c r="J71" s="35">
        <v>50.9</v>
      </c>
      <c r="K71" s="7">
        <v>1.4</v>
      </c>
      <c r="L71" s="35">
        <v>80</v>
      </c>
      <c r="M71" s="7">
        <v>200</v>
      </c>
      <c r="N71" s="4" t="str">
        <f t="shared" si="0"/>
        <v>NA</v>
      </c>
      <c r="O71" s="4">
        <f t="shared" si="1"/>
        <v>0.77972709551656294</v>
      </c>
      <c r="P71" s="8">
        <f t="shared" si="2"/>
        <v>50.9</v>
      </c>
      <c r="Q71" s="8">
        <f t="shared" si="3"/>
        <v>1.4</v>
      </c>
      <c r="R71" s="36">
        <v>50.9</v>
      </c>
      <c r="S71" s="7">
        <v>1.6</v>
      </c>
      <c r="T71" s="36">
        <v>50.9</v>
      </c>
      <c r="U71" s="7">
        <v>1.6</v>
      </c>
      <c r="V71" s="36">
        <v>50.9</v>
      </c>
      <c r="W71" s="7">
        <v>1.5</v>
      </c>
      <c r="X71" s="37">
        <f t="shared" si="4"/>
        <v>0</v>
      </c>
    </row>
    <row r="72" spans="1:24" x14ac:dyDescent="0.75">
      <c r="A72" s="33" t="s">
        <v>100</v>
      </c>
      <c r="B72" s="34">
        <v>4.9500000000000002E-2</v>
      </c>
      <c r="C72" s="7">
        <v>6.0000000000000001E-3</v>
      </c>
      <c r="D72" s="34">
        <v>8.2799999999999992E-3</v>
      </c>
      <c r="E72" s="7">
        <v>2.5999999999999998E-4</v>
      </c>
      <c r="F72" s="34">
        <v>4.48E-2</v>
      </c>
      <c r="G72" s="7">
        <v>5.4000000000000003E-3</v>
      </c>
      <c r="H72" s="35">
        <v>48.9</v>
      </c>
      <c r="I72" s="7">
        <v>5.8</v>
      </c>
      <c r="J72" s="35">
        <v>53.2</v>
      </c>
      <c r="K72" s="7">
        <v>1.7</v>
      </c>
      <c r="L72" s="35">
        <v>-40</v>
      </c>
      <c r="M72" s="7">
        <v>210</v>
      </c>
      <c r="N72" s="4" t="str">
        <f t="shared" si="0"/>
        <v>NA</v>
      </c>
      <c r="O72" s="4">
        <f t="shared" si="1"/>
        <v>-8.7934560327198454</v>
      </c>
      <c r="P72" s="8">
        <f t="shared" si="2"/>
        <v>53.2</v>
      </c>
      <c r="Q72" s="8">
        <f t="shared" si="3"/>
        <v>1.7</v>
      </c>
      <c r="R72" s="36">
        <v>53.3</v>
      </c>
      <c r="S72" s="7">
        <v>1.7</v>
      </c>
      <c r="T72" s="36">
        <v>53.3</v>
      </c>
      <c r="U72" s="7">
        <v>1.7</v>
      </c>
      <c r="V72" s="36">
        <v>53.2</v>
      </c>
      <c r="W72" s="7">
        <v>1.7</v>
      </c>
      <c r="X72" s="37">
        <f t="shared" si="4"/>
        <v>-0.18796992481202324</v>
      </c>
    </row>
    <row r="73" spans="1:24" x14ac:dyDescent="0.75">
      <c r="A73" s="33" t="s">
        <v>101</v>
      </c>
      <c r="B73" s="34">
        <v>5.6899999999999999E-2</v>
      </c>
      <c r="C73" s="7">
        <v>3.3E-3</v>
      </c>
      <c r="D73" s="34">
        <v>8.0700000000000008E-3</v>
      </c>
      <c r="E73" s="7">
        <v>1.7000000000000001E-4</v>
      </c>
      <c r="F73" s="34">
        <v>5.1400000000000001E-2</v>
      </c>
      <c r="G73" s="7">
        <v>3.0999999999999999E-3</v>
      </c>
      <c r="H73" s="35">
        <v>56.2</v>
      </c>
      <c r="I73" s="7">
        <v>3.2</v>
      </c>
      <c r="J73" s="35">
        <v>51.8</v>
      </c>
      <c r="K73" s="7">
        <v>1.1000000000000001</v>
      </c>
      <c r="L73" s="35">
        <v>240</v>
      </c>
      <c r="M73" s="7">
        <v>120</v>
      </c>
      <c r="N73" s="4" t="str">
        <f t="shared" si="0"/>
        <v>NA</v>
      </c>
      <c r="O73" s="4">
        <f t="shared" si="1"/>
        <v>7.829181494661924</v>
      </c>
      <c r="P73" s="8">
        <f t="shared" si="2"/>
        <v>51.8</v>
      </c>
      <c r="Q73" s="8">
        <f t="shared" si="3"/>
        <v>1.1000000000000001</v>
      </c>
      <c r="R73" s="36">
        <v>51.6</v>
      </c>
      <c r="S73" s="7">
        <v>1.2</v>
      </c>
      <c r="T73" s="36">
        <v>51.6</v>
      </c>
      <c r="U73" s="7">
        <v>1.2</v>
      </c>
      <c r="V73" s="36">
        <v>51.6</v>
      </c>
      <c r="W73" s="7">
        <v>1.1000000000000001</v>
      </c>
      <c r="X73" s="37">
        <f t="shared" si="4"/>
        <v>0</v>
      </c>
    </row>
    <row r="74" spans="1:24" x14ac:dyDescent="0.75">
      <c r="A74" s="33" t="s">
        <v>102</v>
      </c>
      <c r="B74" s="34">
        <v>6.9000000000000006E-2</v>
      </c>
      <c r="C74" s="7">
        <v>1.4E-2</v>
      </c>
      <c r="D74" s="34">
        <v>8.2699999999999996E-3</v>
      </c>
      <c r="E74" s="7">
        <v>2.7E-4</v>
      </c>
      <c r="F74" s="34">
        <v>0.06</v>
      </c>
      <c r="G74" s="7">
        <v>1.0999999999999999E-2</v>
      </c>
      <c r="H74" s="35">
        <v>67</v>
      </c>
      <c r="I74" s="7">
        <v>13</v>
      </c>
      <c r="J74" s="35">
        <v>53.1</v>
      </c>
      <c r="K74" s="7">
        <v>1.7</v>
      </c>
      <c r="L74" s="35">
        <v>490</v>
      </c>
      <c r="M74" s="7">
        <v>300</v>
      </c>
      <c r="N74" s="4" t="str">
        <f t="shared" si="0"/>
        <v>NA</v>
      </c>
      <c r="O74" s="4">
        <f t="shared" si="1"/>
        <v>20.746268656716424</v>
      </c>
      <c r="P74" s="8">
        <f t="shared" si="2"/>
        <v>53.1</v>
      </c>
      <c r="Q74" s="8">
        <f t="shared" si="3"/>
        <v>1.7</v>
      </c>
      <c r="R74" s="36">
        <v>52</v>
      </c>
      <c r="S74" s="7">
        <v>1.7</v>
      </c>
      <c r="T74" s="36">
        <v>52</v>
      </c>
      <c r="U74" s="7">
        <v>1.6</v>
      </c>
      <c r="V74" s="36">
        <v>52.5</v>
      </c>
      <c r="W74" s="7">
        <v>1.8</v>
      </c>
      <c r="X74" s="37">
        <f t="shared" si="4"/>
        <v>0.952380952380949</v>
      </c>
    </row>
    <row r="75" spans="1:24" x14ac:dyDescent="0.75">
      <c r="A75" s="33" t="s">
        <v>103</v>
      </c>
      <c r="B75" s="34">
        <v>5.3900000000000003E-2</v>
      </c>
      <c r="C75" s="7">
        <v>5.1999999999999998E-3</v>
      </c>
      <c r="D75" s="34">
        <v>7.9399999999999991E-3</v>
      </c>
      <c r="E75" s="7">
        <v>1.8000000000000001E-4</v>
      </c>
      <c r="F75" s="34">
        <v>4.9200000000000001E-2</v>
      </c>
      <c r="G75" s="7">
        <v>4.7000000000000002E-3</v>
      </c>
      <c r="H75" s="35">
        <v>53.2</v>
      </c>
      <c r="I75" s="7">
        <v>5</v>
      </c>
      <c r="J75" s="35">
        <v>51</v>
      </c>
      <c r="K75" s="7">
        <v>1.2</v>
      </c>
      <c r="L75" s="35">
        <v>150</v>
      </c>
      <c r="M75" s="7">
        <v>190</v>
      </c>
      <c r="N75" s="4" t="str">
        <f t="shared" ref="N75:N118" si="5">IF(J75&gt;500,100 - (100 *J75/L75),"NA")</f>
        <v>NA</v>
      </c>
      <c r="O75" s="4">
        <f t="shared" ref="O75:O118" si="6">100-(100*J75/H75)</f>
        <v>4.1353383458646675</v>
      </c>
      <c r="P75" s="8">
        <f t="shared" ref="P75:P118" si="7">IF(N75="NA",J75,IF(N75&lt;20,IF(N75&gt;-5,IF(J75&gt;1200,L75,J75),"discordant"),"discordant"))</f>
        <v>51</v>
      </c>
      <c r="Q75" s="8">
        <f t="shared" ref="Q75:Q118" si="8">IF(N75="NA",K75,IF(N75&lt;20,IF(N75&gt;-5,IF(J75&gt;1200,M75,K75),"discordant"),"discordant"))</f>
        <v>1.2</v>
      </c>
      <c r="R75" s="36">
        <v>50.9</v>
      </c>
      <c r="S75" s="7">
        <v>1.2</v>
      </c>
      <c r="T75" s="36">
        <v>50.9</v>
      </c>
      <c r="U75" s="7">
        <v>1.2</v>
      </c>
      <c r="V75" s="36">
        <v>51</v>
      </c>
      <c r="W75" s="7">
        <v>1.2</v>
      </c>
      <c r="X75" s="37">
        <f t="shared" ref="X75:X118" si="9">100 - (100 *T75/V75)</f>
        <v>0.19607843137255543</v>
      </c>
    </row>
    <row r="76" spans="1:24" x14ac:dyDescent="0.75">
      <c r="A76" s="33" t="s">
        <v>104</v>
      </c>
      <c r="B76" s="34">
        <v>4.9200000000000001E-2</v>
      </c>
      <c r="C76" s="7">
        <v>6.3E-3</v>
      </c>
      <c r="D76" s="34">
        <v>8.0499999999999999E-3</v>
      </c>
      <c r="E76" s="7">
        <v>2.0000000000000001E-4</v>
      </c>
      <c r="F76" s="34">
        <v>4.48E-2</v>
      </c>
      <c r="G76" s="7">
        <v>5.8999999999999999E-3</v>
      </c>
      <c r="H76" s="35">
        <v>48.6</v>
      </c>
      <c r="I76" s="7">
        <v>6.1</v>
      </c>
      <c r="J76" s="35">
        <v>51.7</v>
      </c>
      <c r="K76" s="7">
        <v>1.3</v>
      </c>
      <c r="L76" s="35">
        <v>-50</v>
      </c>
      <c r="M76" s="7">
        <v>220</v>
      </c>
      <c r="N76" s="4" t="str">
        <f t="shared" si="5"/>
        <v>NA</v>
      </c>
      <c r="O76" s="4">
        <f t="shared" si="6"/>
        <v>-6.3786008230452609</v>
      </c>
      <c r="P76" s="8">
        <f t="shared" si="7"/>
        <v>51.7</v>
      </c>
      <c r="Q76" s="8">
        <f t="shared" si="8"/>
        <v>1.3</v>
      </c>
      <c r="R76" s="36">
        <v>51.8</v>
      </c>
      <c r="S76" s="7">
        <v>1.4</v>
      </c>
      <c r="T76" s="36">
        <v>51.8</v>
      </c>
      <c r="U76" s="7">
        <v>1.4</v>
      </c>
      <c r="V76" s="36">
        <v>51.5</v>
      </c>
      <c r="W76" s="7">
        <v>1.4</v>
      </c>
      <c r="X76" s="37">
        <f t="shared" si="9"/>
        <v>-0.58252427184466171</v>
      </c>
    </row>
    <row r="77" spans="1:24" x14ac:dyDescent="0.75">
      <c r="A77" s="33" t="s">
        <v>105</v>
      </c>
      <c r="B77" s="34">
        <v>5.0299999999999997E-2</v>
      </c>
      <c r="C77" s="7">
        <v>4.8999999999999998E-3</v>
      </c>
      <c r="D77" s="34">
        <v>7.6600000000000001E-3</v>
      </c>
      <c r="E77" s="7">
        <v>1.4999999999999999E-4</v>
      </c>
      <c r="F77" s="34">
        <v>4.8000000000000001E-2</v>
      </c>
      <c r="G77" s="7">
        <v>4.7999999999999996E-3</v>
      </c>
      <c r="H77" s="35">
        <v>49.8</v>
      </c>
      <c r="I77" s="7">
        <v>4.7</v>
      </c>
      <c r="J77" s="35">
        <v>49.17</v>
      </c>
      <c r="K77" s="7">
        <v>0.96</v>
      </c>
      <c r="L77" s="35">
        <v>80</v>
      </c>
      <c r="M77" s="7">
        <v>180</v>
      </c>
      <c r="N77" s="4" t="str">
        <f t="shared" si="5"/>
        <v>NA</v>
      </c>
      <c r="O77" s="4">
        <f t="shared" si="6"/>
        <v>1.2650602409638481</v>
      </c>
      <c r="P77" s="8">
        <f t="shared" si="7"/>
        <v>49.17</v>
      </c>
      <c r="Q77" s="8">
        <f t="shared" si="8"/>
        <v>0.96</v>
      </c>
      <c r="R77" s="36">
        <v>49.1</v>
      </c>
      <c r="S77" s="7">
        <v>1.1000000000000001</v>
      </c>
      <c r="T77" s="36">
        <v>49.1</v>
      </c>
      <c r="U77" s="7">
        <v>1.1000000000000001</v>
      </c>
      <c r="V77" s="36">
        <v>49.17</v>
      </c>
      <c r="W77" s="7">
        <v>0.96</v>
      </c>
      <c r="X77" s="37">
        <f t="shared" si="9"/>
        <v>0.14236322961156134</v>
      </c>
    </row>
    <row r="78" spans="1:24" x14ac:dyDescent="0.75">
      <c r="A78" s="33" t="s">
        <v>106</v>
      </c>
      <c r="B78" s="34">
        <v>4.9299999999999997E-2</v>
      </c>
      <c r="C78" s="7">
        <v>4.4999999999999997E-3</v>
      </c>
      <c r="D78" s="34">
        <v>8.0099999999999998E-3</v>
      </c>
      <c r="E78" s="7">
        <v>1.9000000000000001E-4</v>
      </c>
      <c r="F78" s="34">
        <v>4.48E-2</v>
      </c>
      <c r="G78" s="7">
        <v>4.1999999999999997E-3</v>
      </c>
      <c r="H78" s="35">
        <v>48.7</v>
      </c>
      <c r="I78" s="7">
        <v>4.3</v>
      </c>
      <c r="J78" s="35">
        <v>51.4</v>
      </c>
      <c r="K78" s="7">
        <v>1.2</v>
      </c>
      <c r="L78" s="35">
        <v>-20</v>
      </c>
      <c r="M78" s="7">
        <v>170</v>
      </c>
      <c r="N78" s="4" t="str">
        <f t="shared" si="5"/>
        <v>NA</v>
      </c>
      <c r="O78" s="4">
        <f t="shared" si="6"/>
        <v>-5.5441478439424969</v>
      </c>
      <c r="P78" s="8">
        <f t="shared" si="7"/>
        <v>51.4</v>
      </c>
      <c r="Q78" s="8">
        <f t="shared" si="8"/>
        <v>1.2</v>
      </c>
      <c r="R78" s="36">
        <v>51.6</v>
      </c>
      <c r="S78" s="7">
        <v>1.3</v>
      </c>
      <c r="T78" s="36">
        <v>51.6</v>
      </c>
      <c r="U78" s="7">
        <v>1.3</v>
      </c>
      <c r="V78" s="36">
        <v>51.3</v>
      </c>
      <c r="W78" s="7">
        <v>1.3</v>
      </c>
      <c r="X78" s="37">
        <f t="shared" si="9"/>
        <v>-0.58479532163742931</v>
      </c>
    </row>
    <row r="79" spans="1:24" x14ac:dyDescent="0.75">
      <c r="A79" s="33" t="s">
        <v>107</v>
      </c>
      <c r="B79" s="34">
        <v>5.4399999999999997E-2</v>
      </c>
      <c r="C79" s="7">
        <v>5.8999999999999999E-3</v>
      </c>
      <c r="D79" s="34">
        <v>7.9900000000000006E-3</v>
      </c>
      <c r="E79" s="7">
        <v>1.7000000000000001E-4</v>
      </c>
      <c r="F79" s="34">
        <v>4.9700000000000001E-2</v>
      </c>
      <c r="G79" s="7">
        <v>5.4999999999999997E-3</v>
      </c>
      <c r="H79" s="35">
        <v>53.6</v>
      </c>
      <c r="I79" s="7">
        <v>5.6</v>
      </c>
      <c r="J79" s="35">
        <v>51.3</v>
      </c>
      <c r="K79" s="7">
        <v>1.1000000000000001</v>
      </c>
      <c r="L79" s="35">
        <v>150</v>
      </c>
      <c r="M79" s="7">
        <v>200</v>
      </c>
      <c r="N79" s="4" t="str">
        <f t="shared" si="5"/>
        <v>NA</v>
      </c>
      <c r="O79" s="4">
        <f t="shared" si="6"/>
        <v>4.2910447761194064</v>
      </c>
      <c r="P79" s="8">
        <f t="shared" si="7"/>
        <v>51.3</v>
      </c>
      <c r="Q79" s="8">
        <f t="shared" si="8"/>
        <v>1.1000000000000001</v>
      </c>
      <c r="R79" s="36">
        <v>51.2</v>
      </c>
      <c r="S79" s="7">
        <v>1.2</v>
      </c>
      <c r="T79" s="36">
        <v>51.2</v>
      </c>
      <c r="U79" s="7">
        <v>1.2</v>
      </c>
      <c r="V79" s="36">
        <v>51.3</v>
      </c>
      <c r="W79" s="7">
        <v>1.1000000000000001</v>
      </c>
      <c r="X79" s="37">
        <f t="shared" si="9"/>
        <v>0.19493177387913363</v>
      </c>
    </row>
    <row r="80" spans="1:24" x14ac:dyDescent="0.75">
      <c r="A80" s="33" t="s">
        <v>108</v>
      </c>
      <c r="B80" s="34">
        <v>5.3699999999999998E-2</v>
      </c>
      <c r="C80" s="7">
        <v>4.5999999999999999E-3</v>
      </c>
      <c r="D80" s="34">
        <v>7.8499999999999993E-3</v>
      </c>
      <c r="E80" s="7">
        <v>1.4999999999999999E-4</v>
      </c>
      <c r="F80" s="34">
        <v>4.9500000000000002E-2</v>
      </c>
      <c r="G80" s="7">
        <v>4.1000000000000003E-3</v>
      </c>
      <c r="H80" s="35">
        <v>53</v>
      </c>
      <c r="I80" s="7">
        <v>4.4000000000000004</v>
      </c>
      <c r="J80" s="35">
        <v>50.43</v>
      </c>
      <c r="K80" s="7">
        <v>0.97</v>
      </c>
      <c r="L80" s="35">
        <v>160</v>
      </c>
      <c r="M80" s="7">
        <v>160</v>
      </c>
      <c r="N80" s="4" t="str">
        <f t="shared" si="5"/>
        <v>NA</v>
      </c>
      <c r="O80" s="4">
        <f t="shared" si="6"/>
        <v>4.8490566037735903</v>
      </c>
      <c r="P80" s="8">
        <f t="shared" si="7"/>
        <v>50.43</v>
      </c>
      <c r="Q80" s="8">
        <f t="shared" si="8"/>
        <v>0.97</v>
      </c>
      <c r="R80" s="36">
        <v>50.27</v>
      </c>
      <c r="S80" s="7">
        <v>0.99</v>
      </c>
      <c r="T80" s="36">
        <v>50.27</v>
      </c>
      <c r="U80" s="7">
        <v>0.99</v>
      </c>
      <c r="V80" s="36">
        <v>50.43</v>
      </c>
      <c r="W80" s="7">
        <v>0.97</v>
      </c>
      <c r="X80" s="37">
        <f t="shared" si="9"/>
        <v>0.31727146539758166</v>
      </c>
    </row>
    <row r="81" spans="1:24" x14ac:dyDescent="0.75">
      <c r="A81" s="33" t="s">
        <v>109</v>
      </c>
      <c r="B81" s="34">
        <v>4.9700000000000001E-2</v>
      </c>
      <c r="C81" s="7">
        <v>4.4000000000000003E-3</v>
      </c>
      <c r="D81" s="34">
        <v>7.9900000000000006E-3</v>
      </c>
      <c r="E81" s="7">
        <v>1.2999999999999999E-4</v>
      </c>
      <c r="F81" s="34">
        <v>4.5100000000000001E-2</v>
      </c>
      <c r="G81" s="7">
        <v>4.0000000000000001E-3</v>
      </c>
      <c r="H81" s="35">
        <v>49.1</v>
      </c>
      <c r="I81" s="7">
        <v>4.3</v>
      </c>
      <c r="J81" s="35">
        <v>51.3</v>
      </c>
      <c r="K81" s="7">
        <v>0.84</v>
      </c>
      <c r="L81" s="35">
        <v>-20</v>
      </c>
      <c r="M81" s="7">
        <v>160</v>
      </c>
      <c r="N81" s="4" t="str">
        <f t="shared" si="5"/>
        <v>NA</v>
      </c>
      <c r="O81" s="4">
        <f t="shared" si="6"/>
        <v>-4.48065173116089</v>
      </c>
      <c r="P81" s="8">
        <f t="shared" si="7"/>
        <v>51.3</v>
      </c>
      <c r="Q81" s="8">
        <f t="shared" si="8"/>
        <v>0.84</v>
      </c>
      <c r="R81" s="36">
        <v>51.43</v>
      </c>
      <c r="S81" s="7">
        <v>0.92</v>
      </c>
      <c r="T81" s="36">
        <v>51.43</v>
      </c>
      <c r="U81" s="7">
        <v>0.92</v>
      </c>
      <c r="V81" s="36">
        <v>51.3</v>
      </c>
      <c r="W81" s="7">
        <v>0.84</v>
      </c>
      <c r="X81" s="37">
        <f t="shared" si="9"/>
        <v>-0.25341130604289219</v>
      </c>
    </row>
    <row r="82" spans="1:24" x14ac:dyDescent="0.75">
      <c r="A82" s="33" t="s">
        <v>110</v>
      </c>
      <c r="B82" s="34">
        <v>5.79E-2</v>
      </c>
      <c r="C82" s="7">
        <v>6.4999999999999997E-3</v>
      </c>
      <c r="D82" s="34">
        <v>7.7799999999999996E-3</v>
      </c>
      <c r="E82" s="7">
        <v>1.8000000000000001E-4</v>
      </c>
      <c r="F82" s="34">
        <v>5.4100000000000002E-2</v>
      </c>
      <c r="G82" s="7">
        <v>6.3E-3</v>
      </c>
      <c r="H82" s="35">
        <v>57</v>
      </c>
      <c r="I82" s="7">
        <v>6.3</v>
      </c>
      <c r="J82" s="35">
        <v>50</v>
      </c>
      <c r="K82" s="7">
        <v>1.1000000000000001</v>
      </c>
      <c r="L82" s="35">
        <v>290</v>
      </c>
      <c r="M82" s="7">
        <v>220</v>
      </c>
      <c r="N82" s="4" t="str">
        <f t="shared" si="5"/>
        <v>NA</v>
      </c>
      <c r="O82" s="4">
        <f t="shared" si="6"/>
        <v>12.280701754385959</v>
      </c>
      <c r="P82" s="8">
        <f t="shared" si="7"/>
        <v>50</v>
      </c>
      <c r="Q82" s="8">
        <f t="shared" si="8"/>
        <v>1.1000000000000001</v>
      </c>
      <c r="R82" s="36">
        <v>49.5</v>
      </c>
      <c r="S82" s="7">
        <v>1.2</v>
      </c>
      <c r="T82" s="36">
        <v>49.5</v>
      </c>
      <c r="U82" s="7">
        <v>1.2</v>
      </c>
      <c r="V82" s="36">
        <v>50</v>
      </c>
      <c r="W82" s="7">
        <v>1.1000000000000001</v>
      </c>
      <c r="X82" s="37">
        <f t="shared" si="9"/>
        <v>1</v>
      </c>
    </row>
    <row r="83" spans="1:24" x14ac:dyDescent="0.75">
      <c r="A83" s="33" t="s">
        <v>111</v>
      </c>
      <c r="B83" s="34">
        <v>5.1799999999999999E-2</v>
      </c>
      <c r="C83" s="7">
        <v>5.8999999999999999E-3</v>
      </c>
      <c r="D83" s="34">
        <v>7.9299999999999995E-3</v>
      </c>
      <c r="E83" s="7">
        <v>1.7000000000000001E-4</v>
      </c>
      <c r="F83" s="34">
        <v>4.7899999999999998E-2</v>
      </c>
      <c r="G83" s="7">
        <v>5.7000000000000002E-3</v>
      </c>
      <c r="H83" s="35">
        <v>51.2</v>
      </c>
      <c r="I83" s="7">
        <v>5.7</v>
      </c>
      <c r="J83" s="35">
        <v>50.9</v>
      </c>
      <c r="K83" s="7">
        <v>1.1000000000000001</v>
      </c>
      <c r="L83" s="35">
        <v>70</v>
      </c>
      <c r="M83" s="7">
        <v>210</v>
      </c>
      <c r="N83" s="4" t="str">
        <f t="shared" si="5"/>
        <v>NA</v>
      </c>
      <c r="O83" s="4">
        <f t="shared" si="6"/>
        <v>0.5859375</v>
      </c>
      <c r="P83" s="8">
        <f t="shared" si="7"/>
        <v>50.9</v>
      </c>
      <c r="Q83" s="8">
        <f t="shared" si="8"/>
        <v>1.1000000000000001</v>
      </c>
      <c r="R83" s="36">
        <v>50.8</v>
      </c>
      <c r="S83" s="7">
        <v>1.3</v>
      </c>
      <c r="T83" s="36">
        <v>50.9</v>
      </c>
      <c r="U83" s="7">
        <v>1.3</v>
      </c>
      <c r="V83" s="36">
        <v>50.7</v>
      </c>
      <c r="W83" s="7">
        <v>1.2</v>
      </c>
      <c r="X83" s="37">
        <f t="shared" si="9"/>
        <v>-0.39447731755423376</v>
      </c>
    </row>
    <row r="84" spans="1:24" x14ac:dyDescent="0.75">
      <c r="A84" s="33" t="s">
        <v>112</v>
      </c>
      <c r="B84" s="34">
        <v>5.3800000000000001E-2</v>
      </c>
      <c r="C84" s="7">
        <v>5.4999999999999997E-3</v>
      </c>
      <c r="D84" s="34">
        <v>7.8600000000000007E-3</v>
      </c>
      <c r="E84" s="7">
        <v>1.9000000000000001E-4</v>
      </c>
      <c r="F84" s="34">
        <v>4.9799999999999997E-2</v>
      </c>
      <c r="G84" s="7">
        <v>5.1999999999999998E-3</v>
      </c>
      <c r="H84" s="35">
        <v>53.1</v>
      </c>
      <c r="I84" s="7">
        <v>5.3</v>
      </c>
      <c r="J84" s="35">
        <v>50.5</v>
      </c>
      <c r="K84" s="7">
        <v>1.2</v>
      </c>
      <c r="L84" s="35">
        <v>190</v>
      </c>
      <c r="M84" s="7">
        <v>200</v>
      </c>
      <c r="N84" s="4" t="str">
        <f t="shared" si="5"/>
        <v>NA</v>
      </c>
      <c r="O84" s="4">
        <f t="shared" si="6"/>
        <v>4.8964218455743946</v>
      </c>
      <c r="P84" s="8">
        <f t="shared" si="7"/>
        <v>50.5</v>
      </c>
      <c r="Q84" s="8">
        <f t="shared" si="8"/>
        <v>1.2</v>
      </c>
      <c r="R84" s="36">
        <v>50.2</v>
      </c>
      <c r="S84" s="7">
        <v>1.3</v>
      </c>
      <c r="T84" s="36">
        <v>50.2</v>
      </c>
      <c r="U84" s="7">
        <v>1.3</v>
      </c>
      <c r="V84" s="36">
        <v>50.5</v>
      </c>
      <c r="W84" s="7">
        <v>1.2</v>
      </c>
      <c r="X84" s="37">
        <f t="shared" si="9"/>
        <v>0.59405940594059814</v>
      </c>
    </row>
    <row r="85" spans="1:24" x14ac:dyDescent="0.75">
      <c r="A85" s="33" t="s">
        <v>113</v>
      </c>
      <c r="B85" s="34">
        <v>5.0500000000000003E-2</v>
      </c>
      <c r="C85" s="7">
        <v>5.7000000000000002E-3</v>
      </c>
      <c r="D85" s="34">
        <v>7.8799999999999999E-3</v>
      </c>
      <c r="E85" s="7">
        <v>1.8000000000000001E-4</v>
      </c>
      <c r="F85" s="34">
        <v>4.7300000000000002E-2</v>
      </c>
      <c r="G85" s="7">
        <v>5.7000000000000002E-3</v>
      </c>
      <c r="H85" s="35">
        <v>49.9</v>
      </c>
      <c r="I85" s="7">
        <v>5.5</v>
      </c>
      <c r="J85" s="35">
        <v>50.6</v>
      </c>
      <c r="K85" s="7">
        <v>1.1000000000000001</v>
      </c>
      <c r="L85" s="35">
        <v>50</v>
      </c>
      <c r="M85" s="7">
        <v>210</v>
      </c>
      <c r="N85" s="4" t="str">
        <f t="shared" si="5"/>
        <v>NA</v>
      </c>
      <c r="O85" s="4">
        <f t="shared" si="6"/>
        <v>-1.4028056112224476</v>
      </c>
      <c r="P85" s="8">
        <f t="shared" si="7"/>
        <v>50.6</v>
      </c>
      <c r="Q85" s="8">
        <f t="shared" si="8"/>
        <v>1.1000000000000001</v>
      </c>
      <c r="R85" s="36">
        <v>50.3</v>
      </c>
      <c r="S85" s="7">
        <v>1.4</v>
      </c>
      <c r="T85" s="36">
        <v>50.3</v>
      </c>
      <c r="U85" s="7">
        <v>1.4</v>
      </c>
      <c r="V85" s="36">
        <v>49.7</v>
      </c>
      <c r="W85" s="7">
        <v>1.7</v>
      </c>
      <c r="X85" s="37">
        <f t="shared" si="9"/>
        <v>-1.2072434607645874</v>
      </c>
    </row>
    <row r="86" spans="1:24" x14ac:dyDescent="0.75">
      <c r="A86" s="33" t="s">
        <v>114</v>
      </c>
      <c r="B86" s="34">
        <v>4.8800000000000003E-2</v>
      </c>
      <c r="C86" s="7">
        <v>5.4000000000000003E-3</v>
      </c>
      <c r="D86" s="34">
        <v>7.7499999999999999E-3</v>
      </c>
      <c r="E86" s="7">
        <v>2.0000000000000001E-4</v>
      </c>
      <c r="F86" s="34">
        <v>4.6300000000000001E-2</v>
      </c>
      <c r="G86" s="7">
        <v>5.3E-3</v>
      </c>
      <c r="H86" s="35">
        <v>48.2</v>
      </c>
      <c r="I86" s="7">
        <v>5.3</v>
      </c>
      <c r="J86" s="35">
        <v>49.7</v>
      </c>
      <c r="K86" s="7">
        <v>1.3</v>
      </c>
      <c r="L86" s="35">
        <v>40</v>
      </c>
      <c r="M86" s="7">
        <v>210</v>
      </c>
      <c r="N86" s="4" t="str">
        <f t="shared" si="5"/>
        <v>NA</v>
      </c>
      <c r="O86" s="4">
        <f t="shared" si="6"/>
        <v>-3.1120331950207429</v>
      </c>
      <c r="P86" s="8">
        <f t="shared" si="7"/>
        <v>49.7</v>
      </c>
      <c r="Q86" s="8">
        <f t="shared" si="8"/>
        <v>1.3</v>
      </c>
      <c r="R86" s="36">
        <v>49.8</v>
      </c>
      <c r="S86" s="7">
        <v>1.4</v>
      </c>
      <c r="T86" s="36">
        <v>49.8</v>
      </c>
      <c r="U86" s="7">
        <v>1.4</v>
      </c>
      <c r="V86" s="36">
        <v>49.7</v>
      </c>
      <c r="W86" s="7">
        <v>1.3</v>
      </c>
      <c r="X86" s="37">
        <f t="shared" si="9"/>
        <v>-0.20120724346075747</v>
      </c>
    </row>
    <row r="87" spans="1:24" x14ac:dyDescent="0.75">
      <c r="A87" s="33" t="s">
        <v>115</v>
      </c>
      <c r="B87" s="34">
        <v>5.3499999999999999E-2</v>
      </c>
      <c r="C87" s="7">
        <v>6.7000000000000002E-3</v>
      </c>
      <c r="D87" s="34">
        <v>7.5700000000000003E-3</v>
      </c>
      <c r="E87" s="7">
        <v>2.1000000000000001E-4</v>
      </c>
      <c r="F87" s="34">
        <v>5.1299999999999998E-2</v>
      </c>
      <c r="G87" s="7">
        <v>6.1000000000000004E-3</v>
      </c>
      <c r="H87" s="35">
        <v>52.8</v>
      </c>
      <c r="I87" s="7">
        <v>6.4</v>
      </c>
      <c r="J87" s="35">
        <v>48.6</v>
      </c>
      <c r="K87" s="7">
        <v>1.4</v>
      </c>
      <c r="L87" s="35">
        <v>220</v>
      </c>
      <c r="M87" s="7">
        <v>230</v>
      </c>
      <c r="N87" s="4" t="str">
        <f t="shared" si="5"/>
        <v>NA</v>
      </c>
      <c r="O87" s="4">
        <f t="shared" si="6"/>
        <v>7.9545454545454533</v>
      </c>
      <c r="P87" s="8">
        <f t="shared" si="7"/>
        <v>48.6</v>
      </c>
      <c r="Q87" s="8">
        <f t="shared" si="8"/>
        <v>1.4</v>
      </c>
      <c r="R87" s="36">
        <v>48.4</v>
      </c>
      <c r="S87" s="7">
        <v>1.4</v>
      </c>
      <c r="T87" s="36">
        <v>48.3</v>
      </c>
      <c r="U87" s="7">
        <v>1.4</v>
      </c>
      <c r="V87" s="36">
        <v>48.6</v>
      </c>
      <c r="W87" s="7">
        <v>1.4</v>
      </c>
      <c r="X87" s="37">
        <f t="shared" si="9"/>
        <v>0.61728395061729202</v>
      </c>
    </row>
    <row r="88" spans="1:24" x14ac:dyDescent="0.75">
      <c r="A88" s="33" t="s">
        <v>116</v>
      </c>
      <c r="B88" s="34">
        <v>5.5E-2</v>
      </c>
      <c r="C88" s="7">
        <v>6.8999999999999999E-3</v>
      </c>
      <c r="D88" s="34">
        <v>7.62E-3</v>
      </c>
      <c r="E88" s="7">
        <v>2.0000000000000001E-4</v>
      </c>
      <c r="F88" s="34">
        <v>5.2299999999999999E-2</v>
      </c>
      <c r="G88" s="7">
        <v>6.3E-3</v>
      </c>
      <c r="H88" s="35">
        <v>54.1</v>
      </c>
      <c r="I88" s="7">
        <v>6.7</v>
      </c>
      <c r="J88" s="35">
        <v>48.9</v>
      </c>
      <c r="K88" s="7">
        <v>1.3</v>
      </c>
      <c r="L88" s="35">
        <v>220</v>
      </c>
      <c r="M88" s="7">
        <v>220</v>
      </c>
      <c r="N88" s="4" t="str">
        <f t="shared" si="5"/>
        <v>NA</v>
      </c>
      <c r="O88" s="4">
        <f t="shared" si="6"/>
        <v>9.6118299445471393</v>
      </c>
      <c r="P88" s="8">
        <f t="shared" si="7"/>
        <v>48.9</v>
      </c>
      <c r="Q88" s="8">
        <f t="shared" si="8"/>
        <v>1.3</v>
      </c>
      <c r="R88" s="36">
        <v>48.6</v>
      </c>
      <c r="S88" s="7">
        <v>1.3</v>
      </c>
      <c r="T88" s="36">
        <v>48.6</v>
      </c>
      <c r="U88" s="7">
        <v>1.3</v>
      </c>
      <c r="V88" s="36">
        <v>48.9</v>
      </c>
      <c r="W88" s="7">
        <v>1.3</v>
      </c>
      <c r="X88" s="37">
        <f t="shared" si="9"/>
        <v>0.61349693251533211</v>
      </c>
    </row>
    <row r="89" spans="1:24" x14ac:dyDescent="0.75">
      <c r="A89" s="33" t="s">
        <v>117</v>
      </c>
      <c r="B89" s="34">
        <v>5.8299999999999998E-2</v>
      </c>
      <c r="C89" s="7">
        <v>4.4000000000000003E-3</v>
      </c>
      <c r="D89" s="34">
        <v>7.7400000000000004E-3</v>
      </c>
      <c r="E89" s="7">
        <v>1.3999999999999999E-4</v>
      </c>
      <c r="F89" s="34">
        <v>5.4800000000000001E-2</v>
      </c>
      <c r="G89" s="7">
        <v>4.1999999999999997E-3</v>
      </c>
      <c r="H89" s="35">
        <v>57.5</v>
      </c>
      <c r="I89" s="7">
        <v>4.2</v>
      </c>
      <c r="J89" s="35">
        <v>49.69</v>
      </c>
      <c r="K89" s="7">
        <v>0.87</v>
      </c>
      <c r="L89" s="35">
        <v>350</v>
      </c>
      <c r="M89" s="7">
        <v>160</v>
      </c>
      <c r="N89" s="4" t="str">
        <f t="shared" si="5"/>
        <v>NA</v>
      </c>
      <c r="O89" s="4">
        <f t="shared" si="6"/>
        <v>13.582608695652169</v>
      </c>
      <c r="P89" s="8">
        <f t="shared" si="7"/>
        <v>49.69</v>
      </c>
      <c r="Q89" s="8">
        <f t="shared" si="8"/>
        <v>0.87</v>
      </c>
      <c r="R89" s="36">
        <v>49.2</v>
      </c>
      <c r="S89" s="7">
        <v>0.96</v>
      </c>
      <c r="T89" s="36">
        <v>49.2</v>
      </c>
      <c r="U89" s="7">
        <v>0.96</v>
      </c>
      <c r="V89" s="36">
        <v>49.46</v>
      </c>
      <c r="W89" s="7">
        <v>0.99</v>
      </c>
      <c r="X89" s="37">
        <f t="shared" si="9"/>
        <v>0.52567731500202797</v>
      </c>
    </row>
    <row r="90" spans="1:24" x14ac:dyDescent="0.75">
      <c r="A90" s="33" t="s">
        <v>118</v>
      </c>
      <c r="B90" s="34">
        <v>5.67E-2</v>
      </c>
      <c r="C90" s="7">
        <v>5.0000000000000001E-3</v>
      </c>
      <c r="D90" s="34">
        <v>7.5599999999999999E-3</v>
      </c>
      <c r="E90" s="7">
        <v>2.1000000000000001E-4</v>
      </c>
      <c r="F90" s="34">
        <v>5.4600000000000003E-2</v>
      </c>
      <c r="G90" s="7">
        <v>4.7999999999999996E-3</v>
      </c>
      <c r="H90" s="35">
        <v>55.9</v>
      </c>
      <c r="I90" s="7">
        <v>4.8</v>
      </c>
      <c r="J90" s="35">
        <v>48.5</v>
      </c>
      <c r="K90" s="7">
        <v>1.3</v>
      </c>
      <c r="L90" s="35">
        <v>330</v>
      </c>
      <c r="M90" s="7">
        <v>180</v>
      </c>
      <c r="N90" s="4" t="str">
        <f t="shared" si="5"/>
        <v>NA</v>
      </c>
      <c r="O90" s="4">
        <f t="shared" si="6"/>
        <v>13.237924865831843</v>
      </c>
      <c r="P90" s="8">
        <f t="shared" si="7"/>
        <v>48.5</v>
      </c>
      <c r="Q90" s="8">
        <f t="shared" si="8"/>
        <v>1.3</v>
      </c>
      <c r="R90" s="36">
        <v>48.1</v>
      </c>
      <c r="S90" s="7">
        <v>1.4</v>
      </c>
      <c r="T90" s="36">
        <v>48.1</v>
      </c>
      <c r="U90" s="7">
        <v>1.4</v>
      </c>
      <c r="V90" s="36">
        <v>48.5</v>
      </c>
      <c r="W90" s="7">
        <v>1.3</v>
      </c>
      <c r="X90" s="37">
        <f t="shared" si="9"/>
        <v>0.82474226804123418</v>
      </c>
    </row>
    <row r="91" spans="1:24" x14ac:dyDescent="0.75">
      <c r="A91" s="33" t="s">
        <v>119</v>
      </c>
      <c r="B91" s="34">
        <v>5.2900000000000003E-2</v>
      </c>
      <c r="C91" s="7">
        <v>7.0000000000000001E-3</v>
      </c>
      <c r="D91" s="34">
        <v>8.8100000000000001E-3</v>
      </c>
      <c r="E91" s="7">
        <v>2.4000000000000001E-4</v>
      </c>
      <c r="F91" s="34">
        <v>4.3200000000000002E-2</v>
      </c>
      <c r="G91" s="7">
        <v>5.4999999999999997E-3</v>
      </c>
      <c r="H91" s="35">
        <v>52.1</v>
      </c>
      <c r="I91" s="7">
        <v>6.7</v>
      </c>
      <c r="J91" s="35">
        <v>56.6</v>
      </c>
      <c r="K91" s="7">
        <v>1.6</v>
      </c>
      <c r="L91" s="35">
        <v>-110</v>
      </c>
      <c r="M91" s="7">
        <v>200</v>
      </c>
      <c r="N91" s="4" t="str">
        <f t="shared" si="5"/>
        <v>NA</v>
      </c>
      <c r="O91" s="4">
        <f t="shared" si="6"/>
        <v>-8.6372360844529652</v>
      </c>
      <c r="P91" s="8">
        <f t="shared" si="7"/>
        <v>56.6</v>
      </c>
      <c r="Q91" s="8">
        <f t="shared" si="8"/>
        <v>1.6</v>
      </c>
      <c r="R91" s="36">
        <v>56.8</v>
      </c>
      <c r="S91" s="7">
        <v>1.6</v>
      </c>
      <c r="T91" s="36">
        <v>56.8</v>
      </c>
      <c r="U91" s="7">
        <v>1.6</v>
      </c>
      <c r="V91" s="36">
        <v>56.6</v>
      </c>
      <c r="W91" s="7">
        <v>1.6</v>
      </c>
      <c r="X91" s="37">
        <f t="shared" si="9"/>
        <v>-0.35335689045936647</v>
      </c>
    </row>
    <row r="92" spans="1:24" x14ac:dyDescent="0.75">
      <c r="A92" s="33" t="s">
        <v>120</v>
      </c>
      <c r="B92" s="34">
        <v>5.11E-2</v>
      </c>
      <c r="C92" s="7">
        <v>4.7000000000000002E-3</v>
      </c>
      <c r="D92" s="34">
        <v>7.9900000000000006E-3</v>
      </c>
      <c r="E92" s="7">
        <v>1.9000000000000001E-4</v>
      </c>
      <c r="F92" s="34">
        <v>4.6699999999999998E-2</v>
      </c>
      <c r="G92" s="7">
        <v>4.4000000000000003E-3</v>
      </c>
      <c r="H92" s="35">
        <v>50.5</v>
      </c>
      <c r="I92" s="7">
        <v>4.5999999999999996</v>
      </c>
      <c r="J92" s="35">
        <v>51.3</v>
      </c>
      <c r="K92" s="7">
        <v>1.2</v>
      </c>
      <c r="L92" s="35">
        <v>40</v>
      </c>
      <c r="M92" s="7">
        <v>170</v>
      </c>
      <c r="N92" s="4" t="str">
        <f t="shared" si="5"/>
        <v>NA</v>
      </c>
      <c r="O92" s="4">
        <f t="shared" si="6"/>
        <v>-1.5841584158415856</v>
      </c>
      <c r="P92" s="8">
        <f t="shared" si="7"/>
        <v>51.3</v>
      </c>
      <c r="Q92" s="8">
        <f t="shared" si="8"/>
        <v>1.2</v>
      </c>
      <c r="R92" s="36">
        <v>51.4</v>
      </c>
      <c r="S92" s="7">
        <v>1.3</v>
      </c>
      <c r="T92" s="36">
        <v>51.4</v>
      </c>
      <c r="U92" s="7">
        <v>1.3</v>
      </c>
      <c r="V92" s="36">
        <v>51.1</v>
      </c>
      <c r="W92" s="7">
        <v>1.3</v>
      </c>
      <c r="X92" s="37">
        <f t="shared" si="9"/>
        <v>-0.58708414872798187</v>
      </c>
    </row>
    <row r="93" spans="1:24" x14ac:dyDescent="0.75">
      <c r="A93" s="33" t="s">
        <v>121</v>
      </c>
      <c r="B93" s="34">
        <v>5.4199999999999998E-2</v>
      </c>
      <c r="C93" s="7">
        <v>5.8999999999999999E-3</v>
      </c>
      <c r="D93" s="34">
        <v>7.9799999999999992E-3</v>
      </c>
      <c r="E93" s="7">
        <v>2.5000000000000001E-4</v>
      </c>
      <c r="F93" s="34">
        <v>4.9500000000000002E-2</v>
      </c>
      <c r="G93" s="7">
        <v>5.7000000000000002E-3</v>
      </c>
      <c r="H93" s="35">
        <v>53.4</v>
      </c>
      <c r="I93" s="7">
        <v>5.7</v>
      </c>
      <c r="J93" s="35">
        <v>51.2</v>
      </c>
      <c r="K93" s="7">
        <v>1.6</v>
      </c>
      <c r="L93" s="35">
        <v>140</v>
      </c>
      <c r="M93" s="7">
        <v>210</v>
      </c>
      <c r="N93" s="4" t="str">
        <f t="shared" si="5"/>
        <v>NA</v>
      </c>
      <c r="O93" s="4">
        <f t="shared" si="6"/>
        <v>4.1198501872659108</v>
      </c>
      <c r="P93" s="8">
        <f t="shared" si="7"/>
        <v>51.2</v>
      </c>
      <c r="Q93" s="8">
        <f t="shared" si="8"/>
        <v>1.6</v>
      </c>
      <c r="R93" s="36">
        <v>51.1</v>
      </c>
      <c r="S93" s="7">
        <v>1.7</v>
      </c>
      <c r="T93" s="36">
        <v>51.1</v>
      </c>
      <c r="U93" s="7">
        <v>1.8</v>
      </c>
      <c r="V93" s="36">
        <v>51.2</v>
      </c>
      <c r="W93" s="7">
        <v>1.6</v>
      </c>
      <c r="X93" s="37">
        <f t="shared" si="9"/>
        <v>0.1953125</v>
      </c>
    </row>
    <row r="94" spans="1:24" x14ac:dyDescent="0.75">
      <c r="A94" s="33" t="s">
        <v>122</v>
      </c>
      <c r="B94" s="34">
        <v>5.8799999999999998E-2</v>
      </c>
      <c r="C94" s="7">
        <v>6.8999999999999999E-3</v>
      </c>
      <c r="D94" s="34">
        <v>8.3000000000000001E-3</v>
      </c>
      <c r="E94" s="7">
        <v>2.0000000000000001E-4</v>
      </c>
      <c r="F94" s="34">
        <v>5.1700000000000003E-2</v>
      </c>
      <c r="G94" s="7">
        <v>5.7000000000000002E-3</v>
      </c>
      <c r="H94" s="35">
        <v>57.8</v>
      </c>
      <c r="I94" s="7">
        <v>6.6</v>
      </c>
      <c r="J94" s="35">
        <v>53.3</v>
      </c>
      <c r="K94" s="7">
        <v>1.3</v>
      </c>
      <c r="L94" s="35">
        <v>300</v>
      </c>
      <c r="M94" s="7">
        <v>230</v>
      </c>
      <c r="N94" s="4" t="str">
        <f t="shared" si="5"/>
        <v>NA</v>
      </c>
      <c r="O94" s="4">
        <f t="shared" si="6"/>
        <v>7.7854671280276762</v>
      </c>
      <c r="P94" s="8">
        <f t="shared" si="7"/>
        <v>53.3</v>
      </c>
      <c r="Q94" s="8">
        <f t="shared" si="8"/>
        <v>1.3</v>
      </c>
      <c r="R94" s="36">
        <v>52.7</v>
      </c>
      <c r="S94" s="7">
        <v>1.2</v>
      </c>
      <c r="T94" s="36">
        <v>52.7</v>
      </c>
      <c r="U94" s="7">
        <v>1.2</v>
      </c>
      <c r="V94" s="36">
        <v>53.3</v>
      </c>
      <c r="W94" s="7">
        <v>1.3</v>
      </c>
      <c r="X94" s="37">
        <f t="shared" si="9"/>
        <v>1.1257035647279565</v>
      </c>
    </row>
    <row r="95" spans="1:24" x14ac:dyDescent="0.75">
      <c r="A95" s="33" t="s">
        <v>123</v>
      </c>
      <c r="B95" s="34">
        <v>0.06</v>
      </c>
      <c r="C95" s="7">
        <v>5.4999999999999997E-3</v>
      </c>
      <c r="D95" s="34">
        <v>8.3099999999999997E-3</v>
      </c>
      <c r="E95" s="7">
        <v>2.0000000000000001E-4</v>
      </c>
      <c r="F95" s="34">
        <v>5.2499999999999998E-2</v>
      </c>
      <c r="G95" s="7">
        <v>4.7999999999999996E-3</v>
      </c>
      <c r="H95" s="35">
        <v>59</v>
      </c>
      <c r="I95" s="7">
        <v>5.3</v>
      </c>
      <c r="J95" s="35">
        <v>53.3</v>
      </c>
      <c r="K95" s="7">
        <v>1.3</v>
      </c>
      <c r="L95" s="35">
        <v>250</v>
      </c>
      <c r="M95" s="7">
        <v>180</v>
      </c>
      <c r="N95" s="4" t="str">
        <f t="shared" si="5"/>
        <v>NA</v>
      </c>
      <c r="O95" s="4">
        <f t="shared" si="6"/>
        <v>9.6610169491525397</v>
      </c>
      <c r="P95" s="8">
        <f t="shared" si="7"/>
        <v>53.3</v>
      </c>
      <c r="Q95" s="8">
        <f t="shared" si="8"/>
        <v>1.3</v>
      </c>
      <c r="R95" s="36">
        <v>53</v>
      </c>
      <c r="S95" s="7">
        <v>1.3</v>
      </c>
      <c r="T95" s="36">
        <v>53</v>
      </c>
      <c r="U95" s="7">
        <v>1.3</v>
      </c>
      <c r="V95" s="36">
        <v>53.1</v>
      </c>
      <c r="W95" s="7">
        <v>1.3</v>
      </c>
      <c r="X95" s="37">
        <f t="shared" si="9"/>
        <v>0.18832391713748109</v>
      </c>
    </row>
    <row r="96" spans="1:24" x14ac:dyDescent="0.75">
      <c r="A96" s="33" t="s">
        <v>124</v>
      </c>
      <c r="B96" s="34">
        <v>4.8599999999999997E-2</v>
      </c>
      <c r="C96" s="7">
        <v>6.4000000000000003E-3</v>
      </c>
      <c r="D96" s="34">
        <v>8.3099999999999997E-3</v>
      </c>
      <c r="E96" s="7">
        <v>2.0000000000000001E-4</v>
      </c>
      <c r="F96" s="34">
        <v>4.4200000000000003E-2</v>
      </c>
      <c r="G96" s="7">
        <v>6.1000000000000004E-3</v>
      </c>
      <c r="H96" s="35">
        <v>48</v>
      </c>
      <c r="I96" s="7">
        <v>6.2</v>
      </c>
      <c r="J96" s="35">
        <v>53.3</v>
      </c>
      <c r="K96" s="7">
        <v>1.3</v>
      </c>
      <c r="L96" s="35">
        <v>-60</v>
      </c>
      <c r="M96" s="7">
        <v>230</v>
      </c>
      <c r="N96" s="4" t="str">
        <f t="shared" si="5"/>
        <v>NA</v>
      </c>
      <c r="O96" s="4">
        <f t="shared" si="6"/>
        <v>-11.041666666666671</v>
      </c>
      <c r="P96" s="8">
        <f t="shared" si="7"/>
        <v>53.3</v>
      </c>
      <c r="Q96" s="8">
        <f t="shared" si="8"/>
        <v>1.3</v>
      </c>
      <c r="R96" s="36">
        <v>53.5</v>
      </c>
      <c r="S96" s="7">
        <v>1.4</v>
      </c>
      <c r="T96" s="36">
        <v>53.5</v>
      </c>
      <c r="U96" s="7">
        <v>1.4</v>
      </c>
      <c r="V96" s="36">
        <v>53.5</v>
      </c>
      <c r="W96" s="7">
        <v>1.3</v>
      </c>
      <c r="X96" s="37">
        <f t="shared" si="9"/>
        <v>0</v>
      </c>
    </row>
    <row r="97" spans="1:24" x14ac:dyDescent="0.75">
      <c r="A97" s="33" t="s">
        <v>125</v>
      </c>
      <c r="B97" s="34">
        <v>5.4100000000000002E-2</v>
      </c>
      <c r="C97" s="7">
        <v>5.4999999999999997E-3</v>
      </c>
      <c r="D97" s="34">
        <v>7.7400000000000004E-3</v>
      </c>
      <c r="E97" s="7">
        <v>1.7000000000000001E-4</v>
      </c>
      <c r="F97" s="34">
        <v>5.0299999999999997E-2</v>
      </c>
      <c r="G97" s="7">
        <v>5.0000000000000001E-3</v>
      </c>
      <c r="H97" s="35">
        <v>53.4</v>
      </c>
      <c r="I97" s="7">
        <v>5.3</v>
      </c>
      <c r="J97" s="35">
        <v>49.7</v>
      </c>
      <c r="K97" s="7">
        <v>1.1000000000000001</v>
      </c>
      <c r="L97" s="35">
        <v>170</v>
      </c>
      <c r="M97" s="7">
        <v>190</v>
      </c>
      <c r="N97" s="4" t="str">
        <f t="shared" si="5"/>
        <v>NA</v>
      </c>
      <c r="O97" s="4">
        <f t="shared" si="6"/>
        <v>6.9288389513108655</v>
      </c>
      <c r="P97" s="8">
        <f t="shared" si="7"/>
        <v>49.7</v>
      </c>
      <c r="Q97" s="8">
        <f t="shared" si="8"/>
        <v>1.1000000000000001</v>
      </c>
      <c r="R97" s="36">
        <v>49.6</v>
      </c>
      <c r="S97" s="7">
        <v>1.2</v>
      </c>
      <c r="T97" s="36">
        <v>49.6</v>
      </c>
      <c r="U97" s="7">
        <v>1.2</v>
      </c>
      <c r="V97" s="36">
        <v>49.7</v>
      </c>
      <c r="W97" s="7">
        <v>1.1000000000000001</v>
      </c>
      <c r="X97" s="37">
        <f t="shared" si="9"/>
        <v>0.20120724346077168</v>
      </c>
    </row>
    <row r="98" spans="1:24" x14ac:dyDescent="0.75">
      <c r="A98" s="33" t="s">
        <v>126</v>
      </c>
      <c r="B98" s="34">
        <v>5.0999999999999997E-2</v>
      </c>
      <c r="C98" s="7">
        <v>5.4000000000000003E-3</v>
      </c>
      <c r="D98" s="34">
        <v>7.7499999999999999E-3</v>
      </c>
      <c r="E98" s="7">
        <v>1.7000000000000001E-4</v>
      </c>
      <c r="F98" s="34">
        <v>4.7600000000000003E-2</v>
      </c>
      <c r="G98" s="7">
        <v>4.7999999999999996E-3</v>
      </c>
      <c r="H98" s="35">
        <v>50.4</v>
      </c>
      <c r="I98" s="7">
        <v>5.2</v>
      </c>
      <c r="J98" s="35">
        <v>49.7</v>
      </c>
      <c r="K98" s="7">
        <v>1.1000000000000001</v>
      </c>
      <c r="L98" s="35">
        <v>70</v>
      </c>
      <c r="M98" s="7">
        <v>180</v>
      </c>
      <c r="N98" s="4" t="str">
        <f t="shared" si="5"/>
        <v>NA</v>
      </c>
      <c r="O98" s="4">
        <f t="shared" si="6"/>
        <v>1.3888888888888857</v>
      </c>
      <c r="P98" s="8">
        <f t="shared" si="7"/>
        <v>49.7</v>
      </c>
      <c r="Q98" s="8">
        <f t="shared" si="8"/>
        <v>1.1000000000000001</v>
      </c>
      <c r="R98" s="36">
        <v>49.4</v>
      </c>
      <c r="S98" s="7">
        <v>1</v>
      </c>
      <c r="T98" s="36">
        <v>49.4</v>
      </c>
      <c r="U98" s="7">
        <v>1</v>
      </c>
      <c r="V98" s="36">
        <v>49.7</v>
      </c>
      <c r="W98" s="7">
        <v>1.1000000000000001</v>
      </c>
      <c r="X98" s="37">
        <f t="shared" si="9"/>
        <v>0.60362173038230083</v>
      </c>
    </row>
    <row r="99" spans="1:24" x14ac:dyDescent="0.75">
      <c r="A99" s="33" t="s">
        <v>127</v>
      </c>
      <c r="B99" s="34">
        <v>7.5999999999999998E-2</v>
      </c>
      <c r="C99" s="7">
        <v>0.01</v>
      </c>
      <c r="D99" s="34">
        <v>8.4700000000000001E-3</v>
      </c>
      <c r="E99" s="7">
        <v>2.5000000000000001E-4</v>
      </c>
      <c r="F99" s="34">
        <v>6.2399999999999997E-2</v>
      </c>
      <c r="G99" s="7">
        <v>7.7000000000000002E-3</v>
      </c>
      <c r="H99" s="35">
        <v>73.5</v>
      </c>
      <c r="I99" s="7">
        <v>9.5</v>
      </c>
      <c r="J99" s="35">
        <v>54.4</v>
      </c>
      <c r="K99" s="7">
        <v>1.6</v>
      </c>
      <c r="L99" s="35">
        <v>650</v>
      </c>
      <c r="M99" s="7">
        <v>260</v>
      </c>
      <c r="N99" s="4" t="str">
        <f t="shared" si="5"/>
        <v>NA</v>
      </c>
      <c r="O99" s="4">
        <f t="shared" si="6"/>
        <v>25.986394557823132</v>
      </c>
      <c r="P99" s="8">
        <f t="shared" si="7"/>
        <v>54.4</v>
      </c>
      <c r="Q99" s="8">
        <f t="shared" si="8"/>
        <v>1.6</v>
      </c>
      <c r="R99" s="36">
        <v>53</v>
      </c>
      <c r="S99" s="7">
        <v>1.9</v>
      </c>
      <c r="T99" s="36">
        <v>52.9</v>
      </c>
      <c r="U99" s="7">
        <v>1.9</v>
      </c>
      <c r="V99" s="36">
        <v>54.2</v>
      </c>
      <c r="W99" s="7">
        <v>1.5</v>
      </c>
      <c r="X99" s="37">
        <f t="shared" si="9"/>
        <v>2.3985239852398621</v>
      </c>
    </row>
    <row r="100" spans="1:24" x14ac:dyDescent="0.75">
      <c r="A100" s="33" t="s">
        <v>128</v>
      </c>
      <c r="B100" s="34">
        <v>5.2200000000000003E-2</v>
      </c>
      <c r="C100" s="7">
        <v>4.7999999999999996E-3</v>
      </c>
      <c r="D100" s="34">
        <v>8.1099999999999992E-3</v>
      </c>
      <c r="E100" s="7">
        <v>2.0000000000000001E-4</v>
      </c>
      <c r="F100" s="34">
        <v>4.6899999999999997E-2</v>
      </c>
      <c r="G100" s="7">
        <v>4.4000000000000003E-3</v>
      </c>
      <c r="H100" s="35">
        <v>51.5</v>
      </c>
      <c r="I100" s="7">
        <v>4.5999999999999996</v>
      </c>
      <c r="J100" s="35">
        <v>52.1</v>
      </c>
      <c r="K100" s="7">
        <v>1.3</v>
      </c>
      <c r="L100" s="35">
        <v>50</v>
      </c>
      <c r="M100" s="7">
        <v>170</v>
      </c>
      <c r="N100" s="4" t="str">
        <f t="shared" si="5"/>
        <v>NA</v>
      </c>
      <c r="O100" s="4">
        <f t="shared" si="6"/>
        <v>-1.1650485436893234</v>
      </c>
      <c r="P100" s="8">
        <f t="shared" si="7"/>
        <v>52.1</v>
      </c>
      <c r="Q100" s="8">
        <f t="shared" si="8"/>
        <v>1.3</v>
      </c>
      <c r="R100" s="36">
        <v>52.1</v>
      </c>
      <c r="S100" s="7">
        <v>1.4</v>
      </c>
      <c r="T100" s="36">
        <v>52.1</v>
      </c>
      <c r="U100" s="7">
        <v>1.4</v>
      </c>
      <c r="V100" s="36">
        <v>52.1</v>
      </c>
      <c r="W100" s="7">
        <v>1.3</v>
      </c>
      <c r="X100" s="37">
        <f t="shared" si="9"/>
        <v>0</v>
      </c>
    </row>
    <row r="101" spans="1:24" x14ac:dyDescent="0.75">
      <c r="A101" s="33" t="s">
        <v>129</v>
      </c>
      <c r="B101" s="34">
        <v>5.6399999999999999E-2</v>
      </c>
      <c r="C101" s="7">
        <v>4.8999999999999998E-3</v>
      </c>
      <c r="D101" s="34">
        <v>8.0400000000000003E-3</v>
      </c>
      <c r="E101" s="7">
        <v>1.7000000000000001E-4</v>
      </c>
      <c r="F101" s="34">
        <v>5.0799999999999998E-2</v>
      </c>
      <c r="G101" s="7">
        <v>4.1000000000000003E-3</v>
      </c>
      <c r="H101" s="35">
        <v>55.6</v>
      </c>
      <c r="I101" s="7">
        <v>4.7</v>
      </c>
      <c r="J101" s="35">
        <v>51.6</v>
      </c>
      <c r="K101" s="7">
        <v>1.1000000000000001</v>
      </c>
      <c r="L101" s="35">
        <v>210</v>
      </c>
      <c r="M101" s="7">
        <v>160</v>
      </c>
      <c r="N101" s="4" t="str">
        <f t="shared" si="5"/>
        <v>NA</v>
      </c>
      <c r="O101" s="4">
        <f t="shared" si="6"/>
        <v>7.1942446043165518</v>
      </c>
      <c r="P101" s="8">
        <f t="shared" si="7"/>
        <v>51.6</v>
      </c>
      <c r="Q101" s="8">
        <f t="shared" si="8"/>
        <v>1.1000000000000001</v>
      </c>
      <c r="R101" s="36">
        <v>51.2</v>
      </c>
      <c r="S101" s="7">
        <v>1.1000000000000001</v>
      </c>
      <c r="T101" s="36">
        <v>51.2</v>
      </c>
      <c r="U101" s="7">
        <v>1.1000000000000001</v>
      </c>
      <c r="V101" s="36">
        <v>51.3</v>
      </c>
      <c r="W101" s="7">
        <v>1.2</v>
      </c>
      <c r="X101" s="37">
        <f t="shared" si="9"/>
        <v>0.19493177387913363</v>
      </c>
    </row>
    <row r="102" spans="1:24" x14ac:dyDescent="0.75">
      <c r="A102" s="33" t="s">
        <v>130</v>
      </c>
      <c r="B102" s="34">
        <v>5.8700000000000002E-2</v>
      </c>
      <c r="C102" s="7">
        <v>4.7000000000000002E-3</v>
      </c>
      <c r="D102" s="34">
        <v>8.1300000000000001E-3</v>
      </c>
      <c r="E102" s="7">
        <v>1.4999999999999999E-4</v>
      </c>
      <c r="F102" s="34">
        <v>5.2400000000000002E-2</v>
      </c>
      <c r="G102" s="7">
        <v>4.1000000000000003E-3</v>
      </c>
      <c r="H102" s="35">
        <v>57.8</v>
      </c>
      <c r="I102" s="7">
        <v>4.5</v>
      </c>
      <c r="J102" s="35">
        <v>52.18</v>
      </c>
      <c r="K102" s="7">
        <v>0.98</v>
      </c>
      <c r="L102" s="35">
        <v>270</v>
      </c>
      <c r="M102" s="7">
        <v>160</v>
      </c>
      <c r="N102" s="4" t="str">
        <f t="shared" si="5"/>
        <v>NA</v>
      </c>
      <c r="O102" s="4">
        <f t="shared" si="6"/>
        <v>9.7231833910034595</v>
      </c>
      <c r="P102" s="8">
        <f t="shared" si="7"/>
        <v>52.18</v>
      </c>
      <c r="Q102" s="8">
        <f t="shared" si="8"/>
        <v>0.98</v>
      </c>
      <c r="R102" s="36">
        <v>51.8</v>
      </c>
      <c r="S102" s="7">
        <v>1</v>
      </c>
      <c r="T102" s="36">
        <v>51.8</v>
      </c>
      <c r="U102" s="7">
        <v>1</v>
      </c>
      <c r="V102" s="36">
        <v>52.22</v>
      </c>
      <c r="W102" s="7">
        <v>0.98</v>
      </c>
      <c r="X102" s="37">
        <f t="shared" si="9"/>
        <v>0.80428954423592813</v>
      </c>
    </row>
    <row r="103" spans="1:24" x14ac:dyDescent="0.75">
      <c r="A103" s="33" t="s">
        <v>131</v>
      </c>
      <c r="B103" s="34">
        <v>5.6000000000000001E-2</v>
      </c>
      <c r="C103" s="7">
        <v>6.7999999999999996E-3</v>
      </c>
      <c r="D103" s="34">
        <v>8.5699999999999995E-3</v>
      </c>
      <c r="E103" s="7">
        <v>2.9999999999999997E-4</v>
      </c>
      <c r="F103" s="34">
        <v>4.9299999999999997E-2</v>
      </c>
      <c r="G103" s="7">
        <v>6.4000000000000003E-3</v>
      </c>
      <c r="H103" s="35">
        <v>55.1</v>
      </c>
      <c r="I103" s="7">
        <v>6.5</v>
      </c>
      <c r="J103" s="35">
        <v>55</v>
      </c>
      <c r="K103" s="7">
        <v>1.9</v>
      </c>
      <c r="L103" s="35">
        <v>100</v>
      </c>
      <c r="M103" s="7">
        <v>220</v>
      </c>
      <c r="N103" s="4" t="str">
        <f t="shared" si="5"/>
        <v>NA</v>
      </c>
      <c r="O103" s="4">
        <f t="shared" si="6"/>
        <v>0.18148820326679527</v>
      </c>
      <c r="P103" s="8">
        <f t="shared" si="7"/>
        <v>55</v>
      </c>
      <c r="Q103" s="8">
        <f t="shared" si="8"/>
        <v>1.9</v>
      </c>
      <c r="R103" s="36">
        <v>54.7</v>
      </c>
      <c r="S103" s="7">
        <v>1.9</v>
      </c>
      <c r="T103" s="36">
        <v>54.8</v>
      </c>
      <c r="U103" s="7">
        <v>1.9</v>
      </c>
      <c r="V103" s="36">
        <v>55.6</v>
      </c>
      <c r="W103" s="7">
        <v>2.2000000000000002</v>
      </c>
      <c r="X103" s="37">
        <f t="shared" si="9"/>
        <v>1.4388489208633075</v>
      </c>
    </row>
    <row r="104" spans="1:24" x14ac:dyDescent="0.75">
      <c r="A104" s="33" t="s">
        <v>132</v>
      </c>
      <c r="B104" s="34">
        <v>5.0700000000000002E-2</v>
      </c>
      <c r="C104" s="7">
        <v>5.5999999999999999E-3</v>
      </c>
      <c r="D104" s="34">
        <v>8.1399999999999997E-3</v>
      </c>
      <c r="E104" s="7">
        <v>2.1000000000000001E-4</v>
      </c>
      <c r="F104" s="34">
        <v>4.6899999999999997E-2</v>
      </c>
      <c r="G104" s="7">
        <v>5.7000000000000002E-3</v>
      </c>
      <c r="H104" s="35">
        <v>51.4</v>
      </c>
      <c r="I104" s="7">
        <v>5.9</v>
      </c>
      <c r="J104" s="35">
        <v>52.3</v>
      </c>
      <c r="K104" s="7">
        <v>1.3</v>
      </c>
      <c r="L104" s="35">
        <v>30</v>
      </c>
      <c r="M104" s="7">
        <v>210</v>
      </c>
      <c r="N104" s="4" t="str">
        <f t="shared" si="5"/>
        <v>NA</v>
      </c>
      <c r="O104" s="4">
        <f t="shared" si="6"/>
        <v>-1.7509727626459153</v>
      </c>
      <c r="P104" s="8">
        <f t="shared" si="7"/>
        <v>52.3</v>
      </c>
      <c r="Q104" s="8">
        <f t="shared" si="8"/>
        <v>1.3</v>
      </c>
      <c r="R104" s="36">
        <v>52.3</v>
      </c>
      <c r="S104" s="7">
        <v>1.5</v>
      </c>
      <c r="T104" s="36">
        <v>52.3</v>
      </c>
      <c r="U104" s="7">
        <v>1.5</v>
      </c>
      <c r="V104" s="36">
        <v>52.2</v>
      </c>
      <c r="W104" s="7">
        <v>1.3</v>
      </c>
      <c r="X104" s="37">
        <f t="shared" si="9"/>
        <v>-0.19157088122604193</v>
      </c>
    </row>
    <row r="105" spans="1:24" x14ac:dyDescent="0.75">
      <c r="A105" s="33" t="s">
        <v>133</v>
      </c>
      <c r="B105" s="34">
        <v>6.0199999999999997E-2</v>
      </c>
      <c r="C105" s="7">
        <v>8.3999999999999995E-3</v>
      </c>
      <c r="D105" s="34">
        <v>8.0400000000000003E-3</v>
      </c>
      <c r="E105" s="7">
        <v>1.6000000000000001E-4</v>
      </c>
      <c r="F105" s="34">
        <v>5.4199999999999998E-2</v>
      </c>
      <c r="G105" s="7">
        <v>7.6E-3</v>
      </c>
      <c r="H105" s="35">
        <v>59</v>
      </c>
      <c r="I105" s="7">
        <v>8</v>
      </c>
      <c r="J105" s="35">
        <v>51.6</v>
      </c>
      <c r="K105" s="7">
        <v>1</v>
      </c>
      <c r="L105" s="35">
        <v>260</v>
      </c>
      <c r="M105" s="7">
        <v>250</v>
      </c>
      <c r="N105" s="4" t="str">
        <f t="shared" si="5"/>
        <v>NA</v>
      </c>
      <c r="O105" s="4">
        <f t="shared" si="6"/>
        <v>12.542372881355931</v>
      </c>
      <c r="P105" s="8">
        <f t="shared" si="7"/>
        <v>51.6</v>
      </c>
      <c r="Q105" s="8">
        <f t="shared" si="8"/>
        <v>1</v>
      </c>
      <c r="R105" s="36">
        <v>51.1</v>
      </c>
      <c r="S105" s="7">
        <v>1.1000000000000001</v>
      </c>
      <c r="T105" s="36">
        <v>51.1</v>
      </c>
      <c r="U105" s="7">
        <v>1.1000000000000001</v>
      </c>
      <c r="V105" s="36">
        <v>51.6</v>
      </c>
      <c r="W105" s="7">
        <v>1.1000000000000001</v>
      </c>
      <c r="X105" s="37">
        <f t="shared" si="9"/>
        <v>0.96899224806202255</v>
      </c>
    </row>
    <row r="106" spans="1:24" x14ac:dyDescent="0.75">
      <c r="A106" s="33" t="s">
        <v>134</v>
      </c>
      <c r="B106" s="34">
        <v>5.16E-2</v>
      </c>
      <c r="C106" s="7">
        <v>4.7999999999999996E-3</v>
      </c>
      <c r="D106" s="34">
        <v>8.0700000000000008E-3</v>
      </c>
      <c r="E106" s="7">
        <v>2.0000000000000001E-4</v>
      </c>
      <c r="F106" s="34">
        <v>4.8000000000000001E-2</v>
      </c>
      <c r="G106" s="7">
        <v>5.1000000000000004E-3</v>
      </c>
      <c r="H106" s="35">
        <v>51</v>
      </c>
      <c r="I106" s="7">
        <v>4.5999999999999996</v>
      </c>
      <c r="J106" s="35">
        <v>51.8</v>
      </c>
      <c r="K106" s="7">
        <v>1.3</v>
      </c>
      <c r="L106" s="35">
        <v>70</v>
      </c>
      <c r="M106" s="7">
        <v>180</v>
      </c>
      <c r="N106" s="4" t="str">
        <f t="shared" si="5"/>
        <v>NA</v>
      </c>
      <c r="O106" s="4">
        <f t="shared" si="6"/>
        <v>-1.5686274509803866</v>
      </c>
      <c r="P106" s="8">
        <f t="shared" si="7"/>
        <v>51.8</v>
      </c>
      <c r="Q106" s="8">
        <f t="shared" si="8"/>
        <v>1.3</v>
      </c>
      <c r="R106" s="36">
        <v>51.7</v>
      </c>
      <c r="S106" s="7">
        <v>1.5</v>
      </c>
      <c r="T106" s="36">
        <v>51.8</v>
      </c>
      <c r="U106" s="7">
        <v>1.5</v>
      </c>
      <c r="V106" s="36">
        <v>51.7</v>
      </c>
      <c r="W106" s="7">
        <v>1.4</v>
      </c>
      <c r="X106" s="37">
        <f t="shared" si="9"/>
        <v>-0.19342359767891537</v>
      </c>
    </row>
    <row r="107" spans="1:24" x14ac:dyDescent="0.75">
      <c r="A107" s="33" t="s">
        <v>135</v>
      </c>
      <c r="B107" s="34">
        <v>5.57E-2</v>
      </c>
      <c r="C107" s="7">
        <v>5.8999999999999999E-3</v>
      </c>
      <c r="D107" s="34">
        <v>8.1499999999999993E-3</v>
      </c>
      <c r="E107" s="7">
        <v>2.0000000000000001E-4</v>
      </c>
      <c r="F107" s="34">
        <v>4.9799999999999997E-2</v>
      </c>
      <c r="G107" s="7">
        <v>5.4000000000000003E-3</v>
      </c>
      <c r="H107" s="35">
        <v>54.8</v>
      </c>
      <c r="I107" s="7">
        <v>5.6</v>
      </c>
      <c r="J107" s="35">
        <v>52.4</v>
      </c>
      <c r="K107" s="7">
        <v>1.3</v>
      </c>
      <c r="L107" s="35">
        <v>150</v>
      </c>
      <c r="M107" s="7">
        <v>200</v>
      </c>
      <c r="N107" s="4" t="str">
        <f t="shared" si="5"/>
        <v>NA</v>
      </c>
      <c r="O107" s="4">
        <f t="shared" si="6"/>
        <v>4.379562043795616</v>
      </c>
      <c r="P107" s="8">
        <f t="shared" si="7"/>
        <v>52.4</v>
      </c>
      <c r="Q107" s="8">
        <f t="shared" si="8"/>
        <v>1.3</v>
      </c>
      <c r="R107" s="36">
        <v>52.2</v>
      </c>
      <c r="S107" s="7">
        <v>1.4</v>
      </c>
      <c r="T107" s="36">
        <v>52.2</v>
      </c>
      <c r="U107" s="7">
        <v>1.4</v>
      </c>
      <c r="V107" s="36">
        <v>52</v>
      </c>
      <c r="W107" s="7">
        <v>1.4</v>
      </c>
      <c r="X107" s="37">
        <f t="shared" si="9"/>
        <v>-0.3846153846153868</v>
      </c>
    </row>
    <row r="108" spans="1:24" x14ac:dyDescent="0.75">
      <c r="A108" s="33" t="s">
        <v>136</v>
      </c>
      <c r="B108" s="34">
        <v>4.7100000000000003E-2</v>
      </c>
      <c r="C108" s="7">
        <v>5.1000000000000004E-3</v>
      </c>
      <c r="D108" s="34">
        <v>7.92E-3</v>
      </c>
      <c r="E108" s="7">
        <v>1.8000000000000001E-4</v>
      </c>
      <c r="F108" s="34">
        <v>4.3200000000000002E-2</v>
      </c>
      <c r="G108" s="7">
        <v>4.7999999999999996E-3</v>
      </c>
      <c r="H108" s="35">
        <v>46.6</v>
      </c>
      <c r="I108" s="7">
        <v>4.9000000000000004</v>
      </c>
      <c r="J108" s="35">
        <v>50.9</v>
      </c>
      <c r="K108" s="7">
        <v>1.1000000000000001</v>
      </c>
      <c r="L108" s="35">
        <v>-100</v>
      </c>
      <c r="M108" s="7">
        <v>190</v>
      </c>
      <c r="N108" s="4" t="str">
        <f t="shared" si="5"/>
        <v>NA</v>
      </c>
      <c r="O108" s="4">
        <f t="shared" si="6"/>
        <v>-9.2274678111587889</v>
      </c>
      <c r="P108" s="8">
        <f t="shared" si="7"/>
        <v>50.9</v>
      </c>
      <c r="Q108" s="8">
        <f t="shared" si="8"/>
        <v>1.1000000000000001</v>
      </c>
      <c r="R108" s="36">
        <v>51.1</v>
      </c>
      <c r="S108" s="7">
        <v>1.2</v>
      </c>
      <c r="T108" s="36">
        <v>51.1</v>
      </c>
      <c r="U108" s="7">
        <v>1.2</v>
      </c>
      <c r="V108" s="36">
        <v>50.9</v>
      </c>
      <c r="W108" s="7">
        <v>1.1000000000000001</v>
      </c>
      <c r="X108" s="37">
        <f t="shared" si="9"/>
        <v>-0.39292730844793766</v>
      </c>
    </row>
    <row r="109" spans="1:24" x14ac:dyDescent="0.75">
      <c r="A109" s="33" t="s">
        <v>137</v>
      </c>
      <c r="B109" s="34">
        <v>4.8899999999999999E-2</v>
      </c>
      <c r="C109" s="7">
        <v>4.4000000000000003E-3</v>
      </c>
      <c r="D109" s="34">
        <v>8.3000000000000001E-3</v>
      </c>
      <c r="E109" s="7">
        <v>1.6000000000000001E-4</v>
      </c>
      <c r="F109" s="34">
        <v>4.2700000000000002E-2</v>
      </c>
      <c r="G109" s="7">
        <v>3.7000000000000002E-3</v>
      </c>
      <c r="H109" s="35">
        <v>48.4</v>
      </c>
      <c r="I109" s="7">
        <v>4.3</v>
      </c>
      <c r="J109" s="35">
        <v>53.3</v>
      </c>
      <c r="K109" s="7">
        <v>1</v>
      </c>
      <c r="L109" s="35">
        <v>-110</v>
      </c>
      <c r="M109" s="7">
        <v>150</v>
      </c>
      <c r="N109" s="4" t="str">
        <f t="shared" si="5"/>
        <v>NA</v>
      </c>
      <c r="O109" s="4">
        <f t="shared" si="6"/>
        <v>-10.123966942148769</v>
      </c>
      <c r="P109" s="8">
        <f t="shared" si="7"/>
        <v>53.3</v>
      </c>
      <c r="Q109" s="8">
        <f t="shared" si="8"/>
        <v>1</v>
      </c>
      <c r="R109" s="36">
        <v>53.5</v>
      </c>
      <c r="S109" s="7">
        <v>1.1000000000000001</v>
      </c>
      <c r="T109" s="36">
        <v>53.6</v>
      </c>
      <c r="U109" s="7">
        <v>1</v>
      </c>
      <c r="V109" s="36">
        <v>52.1</v>
      </c>
      <c r="W109" s="7">
        <v>2</v>
      </c>
      <c r="X109" s="37">
        <f t="shared" si="9"/>
        <v>-2.8790786948176503</v>
      </c>
    </row>
    <row r="110" spans="1:24" x14ac:dyDescent="0.75">
      <c r="A110" s="33" t="s">
        <v>138</v>
      </c>
      <c r="B110" s="34">
        <v>8.1600000000000006E-2</v>
      </c>
      <c r="C110" s="7">
        <v>7.9000000000000008E-3</v>
      </c>
      <c r="D110" s="34">
        <v>8.4499999999999992E-3</v>
      </c>
      <c r="E110" s="7">
        <v>2.5999999999999998E-4</v>
      </c>
      <c r="F110" s="34">
        <v>7.0300000000000001E-2</v>
      </c>
      <c r="G110" s="7">
        <v>6.7999999999999996E-3</v>
      </c>
      <c r="H110" s="35">
        <v>79.3</v>
      </c>
      <c r="I110" s="7">
        <v>7.4</v>
      </c>
      <c r="J110" s="35">
        <v>54.2</v>
      </c>
      <c r="K110" s="7">
        <v>1.7</v>
      </c>
      <c r="L110" s="35">
        <v>810</v>
      </c>
      <c r="M110" s="7">
        <v>210</v>
      </c>
      <c r="N110" s="4" t="str">
        <f t="shared" si="5"/>
        <v>NA</v>
      </c>
      <c r="O110" s="4">
        <f t="shared" si="6"/>
        <v>31.651954602774268</v>
      </c>
      <c r="P110" s="8">
        <f t="shared" si="7"/>
        <v>54.2</v>
      </c>
      <c r="Q110" s="8">
        <f t="shared" si="8"/>
        <v>1.7</v>
      </c>
      <c r="R110" s="36">
        <v>52.7</v>
      </c>
      <c r="S110" s="7">
        <v>1.8</v>
      </c>
      <c r="T110" s="36">
        <v>52.7</v>
      </c>
      <c r="U110" s="7">
        <v>1.8</v>
      </c>
      <c r="V110" s="36">
        <v>54.2</v>
      </c>
      <c r="W110" s="7">
        <v>1.7</v>
      </c>
      <c r="X110" s="37">
        <f t="shared" si="9"/>
        <v>2.767527675276753</v>
      </c>
    </row>
    <row r="111" spans="1:24" x14ac:dyDescent="0.75">
      <c r="A111" s="33" t="s">
        <v>139</v>
      </c>
      <c r="B111" s="34">
        <v>5.7700000000000001E-2</v>
      </c>
      <c r="C111" s="7">
        <v>5.1000000000000004E-3</v>
      </c>
      <c r="D111" s="34">
        <v>8.0800000000000004E-3</v>
      </c>
      <c r="E111" s="7">
        <v>2.0000000000000001E-4</v>
      </c>
      <c r="F111" s="34">
        <v>5.3199999999999997E-2</v>
      </c>
      <c r="G111" s="7">
        <v>5.0000000000000001E-3</v>
      </c>
      <c r="H111" s="35">
        <v>56.8</v>
      </c>
      <c r="I111" s="7">
        <v>4.9000000000000004</v>
      </c>
      <c r="J111" s="35">
        <v>51.9</v>
      </c>
      <c r="K111" s="7">
        <v>1.3</v>
      </c>
      <c r="L111" s="35">
        <v>280</v>
      </c>
      <c r="M111" s="7">
        <v>180</v>
      </c>
      <c r="N111" s="4" t="str">
        <f t="shared" si="5"/>
        <v>NA</v>
      </c>
      <c r="O111" s="4">
        <f t="shared" si="6"/>
        <v>8.6267605633802731</v>
      </c>
      <c r="P111" s="8">
        <f t="shared" si="7"/>
        <v>51.9</v>
      </c>
      <c r="Q111" s="8">
        <f t="shared" si="8"/>
        <v>1.3</v>
      </c>
      <c r="R111" s="36">
        <v>51.5</v>
      </c>
      <c r="S111" s="7">
        <v>1.2</v>
      </c>
      <c r="T111" s="36">
        <v>51.5</v>
      </c>
      <c r="U111" s="7">
        <v>1.2</v>
      </c>
      <c r="V111" s="36">
        <v>51.9</v>
      </c>
      <c r="W111" s="7">
        <v>1.3</v>
      </c>
      <c r="X111" s="37">
        <f t="shared" si="9"/>
        <v>0.7707129094412295</v>
      </c>
    </row>
    <row r="112" spans="1:24" x14ac:dyDescent="0.75">
      <c r="A112" s="33" t="s">
        <v>140</v>
      </c>
      <c r="B112" s="34">
        <v>5.6399999999999999E-2</v>
      </c>
      <c r="C112" s="7">
        <v>6.1000000000000004E-3</v>
      </c>
      <c r="D112" s="34">
        <v>8.0599999999999995E-3</v>
      </c>
      <c r="E112" s="7">
        <v>2.1000000000000001E-4</v>
      </c>
      <c r="F112" s="34">
        <v>5.1200000000000002E-2</v>
      </c>
      <c r="G112" s="7">
        <v>5.7999999999999996E-3</v>
      </c>
      <c r="H112" s="35">
        <v>55.6</v>
      </c>
      <c r="I112" s="7">
        <v>5.8</v>
      </c>
      <c r="J112" s="35">
        <v>51.7</v>
      </c>
      <c r="K112" s="7">
        <v>1.3</v>
      </c>
      <c r="L112" s="35">
        <v>210</v>
      </c>
      <c r="M112" s="7">
        <v>210</v>
      </c>
      <c r="N112" s="4" t="str">
        <f t="shared" si="5"/>
        <v>NA</v>
      </c>
      <c r="O112" s="4">
        <f t="shared" si="6"/>
        <v>7.0143884892086419</v>
      </c>
      <c r="P112" s="8">
        <f t="shared" si="7"/>
        <v>51.7</v>
      </c>
      <c r="Q112" s="8">
        <f t="shared" si="8"/>
        <v>1.3</v>
      </c>
      <c r="R112" s="36">
        <v>51.5</v>
      </c>
      <c r="S112" s="7">
        <v>1.5</v>
      </c>
      <c r="T112" s="36">
        <v>51.5</v>
      </c>
      <c r="U112" s="7">
        <v>1.5</v>
      </c>
      <c r="V112" s="36">
        <v>51.7</v>
      </c>
      <c r="W112" s="7">
        <v>1.3</v>
      </c>
      <c r="X112" s="37">
        <f t="shared" si="9"/>
        <v>0.38684719535784495</v>
      </c>
    </row>
    <row r="113" spans="1:24" x14ac:dyDescent="0.75">
      <c r="A113" s="33" t="s">
        <v>141</v>
      </c>
      <c r="B113" s="34">
        <v>5.67E-2</v>
      </c>
      <c r="C113" s="7">
        <v>6.8999999999999999E-3</v>
      </c>
      <c r="D113" s="34">
        <v>8.2400000000000008E-3</v>
      </c>
      <c r="E113" s="7">
        <v>2.5999999999999998E-4</v>
      </c>
      <c r="F113" s="34">
        <v>0.05</v>
      </c>
      <c r="G113" s="7">
        <v>6.4000000000000003E-3</v>
      </c>
      <c r="H113" s="35">
        <v>55.8</v>
      </c>
      <c r="I113" s="7">
        <v>6.6</v>
      </c>
      <c r="J113" s="35">
        <v>52.9</v>
      </c>
      <c r="K113" s="7">
        <v>1.6</v>
      </c>
      <c r="L113" s="35">
        <v>150</v>
      </c>
      <c r="M113" s="7">
        <v>230</v>
      </c>
      <c r="N113" s="4" t="str">
        <f t="shared" si="5"/>
        <v>NA</v>
      </c>
      <c r="O113" s="4">
        <f t="shared" si="6"/>
        <v>5.1971326164874512</v>
      </c>
      <c r="P113" s="8">
        <f t="shared" si="7"/>
        <v>52.9</v>
      </c>
      <c r="Q113" s="8">
        <f t="shared" si="8"/>
        <v>1.6</v>
      </c>
      <c r="R113" s="36">
        <v>52.7</v>
      </c>
      <c r="S113" s="7">
        <v>1.8</v>
      </c>
      <c r="T113" s="36">
        <v>52.7</v>
      </c>
      <c r="U113" s="7">
        <v>1.8</v>
      </c>
      <c r="V113" s="36">
        <v>52.9</v>
      </c>
      <c r="W113" s="7">
        <v>1.6</v>
      </c>
      <c r="X113" s="37">
        <f t="shared" si="9"/>
        <v>0.37807183364839148</v>
      </c>
    </row>
    <row r="114" spans="1:24" x14ac:dyDescent="0.75">
      <c r="A114" s="33" t="s">
        <v>142</v>
      </c>
      <c r="B114" s="34">
        <v>5.3900000000000003E-2</v>
      </c>
      <c r="C114" s="7">
        <v>4.5999999999999999E-3</v>
      </c>
      <c r="D114" s="34">
        <v>8.0599999999999995E-3</v>
      </c>
      <c r="E114" s="7">
        <v>1.7000000000000001E-4</v>
      </c>
      <c r="F114" s="34">
        <v>4.9000000000000002E-2</v>
      </c>
      <c r="G114" s="7">
        <v>4.4999999999999997E-3</v>
      </c>
      <c r="H114" s="35">
        <v>53.2</v>
      </c>
      <c r="I114" s="7">
        <v>4.4000000000000004</v>
      </c>
      <c r="J114" s="35">
        <v>51.8</v>
      </c>
      <c r="K114" s="7">
        <v>1.1000000000000001</v>
      </c>
      <c r="L114" s="35">
        <v>130</v>
      </c>
      <c r="M114" s="7">
        <v>170</v>
      </c>
      <c r="N114" s="4" t="str">
        <f t="shared" si="5"/>
        <v>NA</v>
      </c>
      <c r="O114" s="4">
        <f t="shared" si="6"/>
        <v>2.6315789473684248</v>
      </c>
      <c r="P114" s="8">
        <f t="shared" si="7"/>
        <v>51.8</v>
      </c>
      <c r="Q114" s="8">
        <f t="shared" si="8"/>
        <v>1.1000000000000001</v>
      </c>
      <c r="R114" s="36">
        <v>51.6</v>
      </c>
      <c r="S114" s="7">
        <v>1.3</v>
      </c>
      <c r="T114" s="36">
        <v>51.7</v>
      </c>
      <c r="U114" s="7">
        <v>1.3</v>
      </c>
      <c r="V114" s="36">
        <v>51.8</v>
      </c>
      <c r="W114" s="7">
        <v>1.1000000000000001</v>
      </c>
      <c r="X114" s="37">
        <f t="shared" si="9"/>
        <v>0.19305019305018334</v>
      </c>
    </row>
    <row r="115" spans="1:24" x14ac:dyDescent="0.75">
      <c r="A115" s="33" t="s">
        <v>143</v>
      </c>
      <c r="B115" s="34">
        <v>7.0499999999999993E-2</v>
      </c>
      <c r="C115" s="7">
        <v>8.8000000000000005E-3</v>
      </c>
      <c r="D115" s="34">
        <v>8.2199999999999999E-3</v>
      </c>
      <c r="E115" s="7">
        <v>2.0000000000000001E-4</v>
      </c>
      <c r="F115" s="34">
        <v>6.2399999999999997E-2</v>
      </c>
      <c r="G115" s="7">
        <v>7.6E-3</v>
      </c>
      <c r="H115" s="35">
        <v>68.8</v>
      </c>
      <c r="I115" s="7">
        <v>8.3000000000000007</v>
      </c>
      <c r="J115" s="35">
        <v>52.8</v>
      </c>
      <c r="K115" s="7">
        <v>1.3</v>
      </c>
      <c r="L115" s="35">
        <v>580</v>
      </c>
      <c r="M115" s="7">
        <v>260</v>
      </c>
      <c r="N115" s="4" t="str">
        <f t="shared" si="5"/>
        <v>NA</v>
      </c>
      <c r="O115" s="4">
        <f t="shared" si="6"/>
        <v>23.255813953488371</v>
      </c>
      <c r="P115" s="8">
        <f t="shared" si="7"/>
        <v>52.8</v>
      </c>
      <c r="Q115" s="8">
        <f t="shared" si="8"/>
        <v>1.3</v>
      </c>
      <c r="R115" s="36">
        <v>51.6</v>
      </c>
      <c r="S115" s="7">
        <v>1.4</v>
      </c>
      <c r="T115" s="36">
        <v>51.6</v>
      </c>
      <c r="U115" s="7">
        <v>1.4</v>
      </c>
      <c r="V115" s="36">
        <v>52.8</v>
      </c>
      <c r="W115" s="7">
        <v>1.3</v>
      </c>
      <c r="X115" s="37">
        <f t="shared" si="9"/>
        <v>2.2727272727272663</v>
      </c>
    </row>
    <row r="116" spans="1:24" x14ac:dyDescent="0.75">
      <c r="A116" s="33" t="s">
        <v>144</v>
      </c>
      <c r="B116" s="34">
        <v>5.2499999999999998E-2</v>
      </c>
      <c r="C116" s="7">
        <v>5.7999999999999996E-3</v>
      </c>
      <c r="D116" s="34">
        <v>8.1300000000000001E-3</v>
      </c>
      <c r="E116" s="7">
        <v>1.4999999999999999E-4</v>
      </c>
      <c r="F116" s="34">
        <v>4.6699999999999998E-2</v>
      </c>
      <c r="G116" s="7">
        <v>5.1999999999999998E-3</v>
      </c>
      <c r="H116" s="35">
        <v>51.8</v>
      </c>
      <c r="I116" s="7">
        <v>5.6</v>
      </c>
      <c r="J116" s="35">
        <v>52.21</v>
      </c>
      <c r="K116" s="7">
        <v>0.97</v>
      </c>
      <c r="L116" s="35">
        <v>30</v>
      </c>
      <c r="M116" s="7">
        <v>200</v>
      </c>
      <c r="N116" s="4" t="str">
        <f t="shared" si="5"/>
        <v>NA</v>
      </c>
      <c r="O116" s="4">
        <f t="shared" si="6"/>
        <v>-0.79150579150579858</v>
      </c>
      <c r="P116" s="8">
        <f t="shared" si="7"/>
        <v>52.21</v>
      </c>
      <c r="Q116" s="8">
        <f t="shared" si="8"/>
        <v>0.97</v>
      </c>
      <c r="R116" s="36">
        <v>52.2</v>
      </c>
      <c r="S116" s="7">
        <v>1.1000000000000001</v>
      </c>
      <c r="T116" s="36">
        <v>52.2</v>
      </c>
      <c r="U116" s="7">
        <v>1.1000000000000001</v>
      </c>
      <c r="V116" s="36">
        <v>52.21</v>
      </c>
      <c r="W116" s="7">
        <v>0.97</v>
      </c>
      <c r="X116" s="37">
        <f t="shared" si="9"/>
        <v>1.9153418885267115E-2</v>
      </c>
    </row>
    <row r="117" spans="1:24" x14ac:dyDescent="0.75">
      <c r="A117" s="33" t="s">
        <v>145</v>
      </c>
      <c r="B117" s="34">
        <v>4.7E-2</v>
      </c>
      <c r="C117" s="7">
        <v>4.3E-3</v>
      </c>
      <c r="D117" s="34">
        <v>8.0700000000000008E-3</v>
      </c>
      <c r="E117" s="7">
        <v>1.7000000000000001E-4</v>
      </c>
      <c r="F117" s="34">
        <v>4.2500000000000003E-2</v>
      </c>
      <c r="G117" s="7">
        <v>4.1000000000000003E-3</v>
      </c>
      <c r="H117" s="35">
        <v>46.5</v>
      </c>
      <c r="I117" s="7">
        <v>4.2</v>
      </c>
      <c r="J117" s="35">
        <v>51.8</v>
      </c>
      <c r="K117" s="7">
        <v>1.1000000000000001</v>
      </c>
      <c r="L117" s="35">
        <v>-120</v>
      </c>
      <c r="M117" s="7">
        <v>160</v>
      </c>
      <c r="N117" s="4" t="str">
        <f t="shared" si="5"/>
        <v>NA</v>
      </c>
      <c r="O117" s="4">
        <f t="shared" si="6"/>
        <v>-11.397849462365585</v>
      </c>
      <c r="P117" s="8">
        <f t="shared" si="7"/>
        <v>51.8</v>
      </c>
      <c r="Q117" s="8">
        <f t="shared" si="8"/>
        <v>1.1000000000000001</v>
      </c>
      <c r="R117" s="36">
        <v>52.1</v>
      </c>
      <c r="S117" s="7">
        <v>1.2</v>
      </c>
      <c r="T117" s="36">
        <v>52.1</v>
      </c>
      <c r="U117" s="7">
        <v>1.2</v>
      </c>
      <c r="V117" s="36">
        <v>51.8</v>
      </c>
      <c r="W117" s="7">
        <v>1.1000000000000001</v>
      </c>
      <c r="X117" s="37">
        <f t="shared" si="9"/>
        <v>-0.57915057915057844</v>
      </c>
    </row>
    <row r="118" spans="1:24" x14ac:dyDescent="0.75">
      <c r="A118" s="33" t="s">
        <v>146</v>
      </c>
      <c r="B118" s="34">
        <v>4.5699999999999998E-2</v>
      </c>
      <c r="C118" s="7">
        <v>9.1999999999999998E-3</v>
      </c>
      <c r="D118" s="34">
        <v>8.0499999999999999E-3</v>
      </c>
      <c r="E118" s="7">
        <v>2.4000000000000001E-4</v>
      </c>
      <c r="F118" s="34">
        <v>4.1599999999999998E-2</v>
      </c>
      <c r="G118" s="7">
        <v>8.3999999999999995E-3</v>
      </c>
      <c r="H118" s="35">
        <v>45.1</v>
      </c>
      <c r="I118" s="7">
        <v>8.9</v>
      </c>
      <c r="J118" s="35">
        <v>51.7</v>
      </c>
      <c r="K118" s="7">
        <v>1.5</v>
      </c>
      <c r="L118" s="35">
        <v>-180</v>
      </c>
      <c r="M118" s="7">
        <v>310</v>
      </c>
      <c r="N118" s="4" t="str">
        <f t="shared" si="5"/>
        <v>NA</v>
      </c>
      <c r="O118" s="4">
        <f t="shared" si="6"/>
        <v>-14.634146341463406</v>
      </c>
      <c r="P118" s="8">
        <f t="shared" si="7"/>
        <v>51.7</v>
      </c>
      <c r="Q118" s="8">
        <f t="shared" si="8"/>
        <v>1.5</v>
      </c>
      <c r="R118" s="36">
        <v>52</v>
      </c>
      <c r="S118" s="7">
        <v>1.7</v>
      </c>
      <c r="T118" s="36">
        <v>52.1</v>
      </c>
      <c r="U118" s="7">
        <v>1.7</v>
      </c>
      <c r="V118" s="36">
        <v>51.7</v>
      </c>
      <c r="W118" s="7">
        <v>1.5</v>
      </c>
      <c r="X118" s="37">
        <f t="shared" si="9"/>
        <v>-0.77369439071566148</v>
      </c>
    </row>
    <row r="120" spans="1:24" ht="15.5" thickBot="1" x14ac:dyDescent="0.9">
      <c r="A120" s="160" t="s">
        <v>147</v>
      </c>
      <c r="B120" s="160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4"/>
      <c r="O120" s="4"/>
      <c r="P120" s="7"/>
      <c r="Q120" s="7"/>
      <c r="R120" s="7"/>
      <c r="S120" s="7"/>
      <c r="T120" s="7"/>
      <c r="U120" s="7"/>
      <c r="V120" s="7"/>
      <c r="W120" s="7"/>
      <c r="X120" s="7"/>
    </row>
    <row r="121" spans="1:24" x14ac:dyDescent="0.75">
      <c r="A121" s="2"/>
      <c r="B121" s="161" t="s">
        <v>30</v>
      </c>
      <c r="C121" s="162"/>
      <c r="D121" s="162"/>
      <c r="E121" s="162"/>
      <c r="F121" s="162"/>
      <c r="G121" s="163"/>
      <c r="H121" s="164" t="s">
        <v>31</v>
      </c>
      <c r="I121" s="165"/>
      <c r="J121" s="165"/>
      <c r="K121" s="165"/>
      <c r="L121" s="165"/>
      <c r="M121" s="165"/>
      <c r="N121" s="165"/>
      <c r="O121" s="165"/>
      <c r="P121" s="165"/>
      <c r="Q121" s="166"/>
      <c r="R121" s="167" t="s">
        <v>32</v>
      </c>
      <c r="S121" s="168"/>
      <c r="T121" s="168"/>
      <c r="U121" s="168"/>
      <c r="V121" s="168"/>
      <c r="W121" s="168"/>
      <c r="X121" s="169"/>
    </row>
    <row r="122" spans="1:24" ht="27.75" thickBot="1" x14ac:dyDescent="0.9">
      <c r="A122" s="3" t="s">
        <v>33</v>
      </c>
      <c r="B122" s="19" t="s">
        <v>3</v>
      </c>
      <c r="C122" s="6" t="s">
        <v>0</v>
      </c>
      <c r="D122" s="20" t="s">
        <v>2</v>
      </c>
      <c r="E122" s="6" t="s">
        <v>0</v>
      </c>
      <c r="F122" s="20" t="s">
        <v>4</v>
      </c>
      <c r="G122" s="5" t="s">
        <v>0</v>
      </c>
      <c r="H122" s="21" t="s">
        <v>34</v>
      </c>
      <c r="I122" s="22" t="s">
        <v>0</v>
      </c>
      <c r="J122" s="23" t="s">
        <v>35</v>
      </c>
      <c r="K122" s="22" t="s">
        <v>0</v>
      </c>
      <c r="L122" s="23" t="s">
        <v>36</v>
      </c>
      <c r="M122" s="22" t="s">
        <v>0</v>
      </c>
      <c r="N122" s="24" t="s">
        <v>37</v>
      </c>
      <c r="O122" s="25" t="s">
        <v>38</v>
      </c>
      <c r="P122" s="26" t="s">
        <v>1</v>
      </c>
      <c r="Q122" s="27" t="s">
        <v>0</v>
      </c>
      <c r="R122" s="28" t="s">
        <v>34</v>
      </c>
      <c r="S122" s="29" t="s">
        <v>0</v>
      </c>
      <c r="T122" s="30" t="s">
        <v>35</v>
      </c>
      <c r="U122" s="6" t="s">
        <v>0</v>
      </c>
      <c r="V122" s="31" t="s">
        <v>36</v>
      </c>
      <c r="W122" s="29" t="s">
        <v>0</v>
      </c>
      <c r="X122" s="32" t="s">
        <v>37</v>
      </c>
    </row>
    <row r="123" spans="1:24" x14ac:dyDescent="0.75">
      <c r="A123" s="33" t="s">
        <v>148</v>
      </c>
      <c r="B123" s="34">
        <v>-1.7000000000000001E-2</v>
      </c>
      <c r="C123" s="7">
        <v>0.08</v>
      </c>
      <c r="D123" s="34">
        <v>8.4499999999999992E-3</v>
      </c>
      <c r="E123" s="7">
        <v>8.9999999999999998E-4</v>
      </c>
      <c r="F123" s="34">
        <v>2E-3</v>
      </c>
      <c r="G123" s="7">
        <v>6.8000000000000005E-2</v>
      </c>
      <c r="H123" s="35">
        <v>-63</v>
      </c>
      <c r="I123" s="7">
        <v>91</v>
      </c>
      <c r="J123" s="35">
        <v>54.2</v>
      </c>
      <c r="K123" s="7">
        <v>5.7</v>
      </c>
      <c r="L123" s="38">
        <v>-3500</v>
      </c>
      <c r="M123" s="39">
        <v>2000</v>
      </c>
      <c r="N123" s="4" t="str">
        <f>IF(J123&gt;500,100 - (100 *J123/L123),"NA")</f>
        <v>NA</v>
      </c>
      <c r="O123" s="4">
        <f>100-(100*J123/H123)</f>
        <v>186.03174603174602</v>
      </c>
      <c r="P123" s="8">
        <f>IF(N123="NA",J123,IF(N123&lt;20,IF(N123&gt;-5,IF(J123&gt;1200,L123,J123),"discordant"),"discordant"))</f>
        <v>54.2</v>
      </c>
      <c r="Q123" s="8">
        <f>IF(N123="NA",K123,IF(N123&lt;20,IF(N123&gt;-5,IF(J123&gt;1200,M123,K123),"discordant"),"discordant"))</f>
        <v>5.7</v>
      </c>
      <c r="R123" s="36">
        <v>56.8</v>
      </c>
      <c r="S123" s="7">
        <v>6.3</v>
      </c>
      <c r="T123" s="36">
        <v>56.9</v>
      </c>
      <c r="U123" s="7">
        <v>6.4</v>
      </c>
      <c r="V123" s="36">
        <v>54.2</v>
      </c>
      <c r="W123" s="7">
        <v>5.7</v>
      </c>
      <c r="X123" s="37">
        <f t="shared" ref="X123:X149" si="10">100 - (100 *U123/W123)</f>
        <v>-12.280701754385959</v>
      </c>
    </row>
    <row r="124" spans="1:24" x14ac:dyDescent="0.75">
      <c r="A124" s="33" t="s">
        <v>149</v>
      </c>
      <c r="B124" s="34">
        <v>0.02</v>
      </c>
      <c r="C124" s="7">
        <v>0.15</v>
      </c>
      <c r="D124" s="34">
        <v>8.0000000000000002E-3</v>
      </c>
      <c r="E124" s="7">
        <v>1.4E-3</v>
      </c>
      <c r="F124" s="34">
        <v>-0.06</v>
      </c>
      <c r="G124" s="7">
        <v>0.22</v>
      </c>
      <c r="H124" s="35">
        <v>30</v>
      </c>
      <c r="I124" s="7">
        <v>130</v>
      </c>
      <c r="J124" s="35">
        <v>51.1</v>
      </c>
      <c r="K124" s="7">
        <v>8.6999999999999993</v>
      </c>
      <c r="L124" s="38">
        <v>-8000</v>
      </c>
      <c r="M124" s="39">
        <v>5500</v>
      </c>
      <c r="N124" s="4" t="str">
        <f t="shared" ref="N124:N149" si="11">IF(J124&gt;500,100 - (100 *J124/L124),"NA")</f>
        <v>NA</v>
      </c>
      <c r="O124" s="4">
        <f t="shared" ref="O124:O149" si="12">100-(100*J124/H124)</f>
        <v>-70.333333333333343</v>
      </c>
      <c r="P124" s="8">
        <f t="shared" ref="P124:P149" si="13">IF(N124="NA",J124,IF(N124&lt;20,IF(N124&gt;-5,IF(J124&gt;1200,L124,J124),"discordant"),"discordant"))</f>
        <v>51.1</v>
      </c>
      <c r="Q124" s="8">
        <f t="shared" ref="Q124:Q149" si="14">IF(N124="NA",K124,IF(N124&lt;20,IF(N124&gt;-5,IF(J124&gt;1200,M124,K124),"discordant"),"discordant"))</f>
        <v>8.6999999999999993</v>
      </c>
      <c r="R124" s="36">
        <v>51</v>
      </c>
      <c r="S124" s="7">
        <v>15</v>
      </c>
      <c r="T124" s="36">
        <v>48</v>
      </c>
      <c r="U124" s="7">
        <v>13</v>
      </c>
      <c r="V124" s="36">
        <v>310</v>
      </c>
      <c r="W124" s="7">
        <v>200</v>
      </c>
      <c r="X124" s="37">
        <f t="shared" si="10"/>
        <v>93.5</v>
      </c>
    </row>
    <row r="125" spans="1:24" x14ac:dyDescent="0.75">
      <c r="A125" s="33" t="s">
        <v>150</v>
      </c>
      <c r="B125" s="34">
        <v>-0.04</v>
      </c>
      <c r="C125" s="7">
        <v>7.0000000000000007E-2</v>
      </c>
      <c r="D125" s="34">
        <v>8.0999999999999996E-3</v>
      </c>
      <c r="E125" s="7">
        <v>1.1999999999999999E-3</v>
      </c>
      <c r="F125" s="34">
        <v>-2.1999999999999999E-2</v>
      </c>
      <c r="G125" s="7">
        <v>7.2999999999999995E-2</v>
      </c>
      <c r="H125" s="35">
        <v>-75</v>
      </c>
      <c r="I125" s="7">
        <v>75</v>
      </c>
      <c r="J125" s="35">
        <v>52.2</v>
      </c>
      <c r="K125" s="7">
        <v>7.6</v>
      </c>
      <c r="L125" s="38">
        <v>-4400</v>
      </c>
      <c r="M125" s="39">
        <v>1900</v>
      </c>
      <c r="N125" s="4" t="str">
        <f t="shared" si="11"/>
        <v>NA</v>
      </c>
      <c r="O125" s="4">
        <f t="shared" si="12"/>
        <v>169.6</v>
      </c>
      <c r="P125" s="8">
        <f t="shared" si="13"/>
        <v>52.2</v>
      </c>
      <c r="Q125" s="8">
        <f t="shared" si="14"/>
        <v>7.6</v>
      </c>
      <c r="R125" s="36">
        <v>57.8</v>
      </c>
      <c r="S125" s="7">
        <v>9.3000000000000007</v>
      </c>
      <c r="T125" s="36">
        <v>57.9</v>
      </c>
      <c r="U125" s="7">
        <v>9.5</v>
      </c>
      <c r="V125" s="36">
        <v>53.2</v>
      </c>
      <c r="W125" s="7">
        <v>7.8</v>
      </c>
      <c r="X125" s="37">
        <f t="shared" si="10"/>
        <v>-21.794871794871796</v>
      </c>
    </row>
    <row r="126" spans="1:24" x14ac:dyDescent="0.75">
      <c r="A126" s="33" t="s">
        <v>151</v>
      </c>
      <c r="B126" s="34">
        <v>3.5000000000000003E-2</v>
      </c>
      <c r="C126" s="7">
        <v>3.3000000000000002E-2</v>
      </c>
      <c r="D126" s="34">
        <v>7.5700000000000003E-3</v>
      </c>
      <c r="E126" s="7">
        <v>5.2999999999999998E-4</v>
      </c>
      <c r="F126" s="34">
        <v>3.3000000000000002E-2</v>
      </c>
      <c r="G126" s="7">
        <v>2.7E-2</v>
      </c>
      <c r="H126" s="35">
        <v>37</v>
      </c>
      <c r="I126" s="7">
        <v>34</v>
      </c>
      <c r="J126" s="35">
        <v>48.6</v>
      </c>
      <c r="K126" s="7">
        <v>3.4</v>
      </c>
      <c r="L126" s="35">
        <v>-910</v>
      </c>
      <c r="M126" s="7">
        <v>810</v>
      </c>
      <c r="N126" s="4" t="str">
        <f t="shared" si="11"/>
        <v>NA</v>
      </c>
      <c r="O126" s="4">
        <f t="shared" si="12"/>
        <v>-31.351351351351354</v>
      </c>
      <c r="P126" s="8">
        <f t="shared" si="13"/>
        <v>48.6</v>
      </c>
      <c r="Q126" s="8">
        <f t="shared" si="14"/>
        <v>3.4</v>
      </c>
      <c r="R126" s="36">
        <v>48.8</v>
      </c>
      <c r="S126" s="7">
        <v>4.3</v>
      </c>
      <c r="T126" s="36">
        <v>48.9</v>
      </c>
      <c r="U126" s="7">
        <v>4.3</v>
      </c>
      <c r="V126" s="36">
        <v>48.6</v>
      </c>
      <c r="W126" s="7">
        <v>3.4</v>
      </c>
      <c r="X126" s="37">
        <f t="shared" si="10"/>
        <v>-26.470588235294116</v>
      </c>
    </row>
    <row r="127" spans="1:24" x14ac:dyDescent="0.75">
      <c r="A127" s="33" t="s">
        <v>152</v>
      </c>
      <c r="B127" s="34">
        <v>1.0999999999999999E-2</v>
      </c>
      <c r="C127" s="7">
        <v>8.8999999999999996E-2</v>
      </c>
      <c r="D127" s="34">
        <v>7.7999999999999996E-3</v>
      </c>
      <c r="E127" s="7">
        <v>1.1000000000000001E-3</v>
      </c>
      <c r="F127" s="34">
        <v>0</v>
      </c>
      <c r="G127" s="7">
        <v>0.12</v>
      </c>
      <c r="H127" s="35">
        <v>-37</v>
      </c>
      <c r="I127" s="7">
        <v>90</v>
      </c>
      <c r="J127" s="35">
        <v>49.8</v>
      </c>
      <c r="K127" s="7">
        <v>6.9</v>
      </c>
      <c r="L127" s="38">
        <v>-3700</v>
      </c>
      <c r="M127" s="39">
        <v>2600</v>
      </c>
      <c r="N127" s="4" t="str">
        <f t="shared" si="11"/>
        <v>NA</v>
      </c>
      <c r="O127" s="4">
        <f t="shared" si="12"/>
        <v>234.59459459459458</v>
      </c>
      <c r="P127" s="8">
        <f t="shared" si="13"/>
        <v>49.8</v>
      </c>
      <c r="Q127" s="8">
        <f t="shared" si="14"/>
        <v>6.9</v>
      </c>
      <c r="R127" s="36">
        <v>53.2</v>
      </c>
      <c r="S127" s="7">
        <v>9.9</v>
      </c>
      <c r="T127" s="36">
        <v>52.5</v>
      </c>
      <c r="U127" s="7">
        <v>9.6999999999999993</v>
      </c>
      <c r="V127" s="36">
        <v>121</v>
      </c>
      <c r="W127" s="7">
        <v>95</v>
      </c>
      <c r="X127" s="37">
        <f t="shared" si="10"/>
        <v>89.78947368421052</v>
      </c>
    </row>
    <row r="128" spans="1:24" x14ac:dyDescent="0.75">
      <c r="A128" s="33" t="s">
        <v>153</v>
      </c>
      <c r="B128" s="34">
        <v>0.06</v>
      </c>
      <c r="C128" s="7">
        <v>2.9000000000000001E-2</v>
      </c>
      <c r="D128" s="34">
        <v>8.5199999999999998E-3</v>
      </c>
      <c r="E128" s="7">
        <v>6.9999999999999999E-4</v>
      </c>
      <c r="F128" s="34">
        <v>4.8000000000000001E-2</v>
      </c>
      <c r="G128" s="7">
        <v>2.4E-2</v>
      </c>
      <c r="H128" s="35">
        <v>55</v>
      </c>
      <c r="I128" s="7">
        <v>28</v>
      </c>
      <c r="J128" s="35">
        <v>54.7</v>
      </c>
      <c r="K128" s="7">
        <v>4.5</v>
      </c>
      <c r="L128" s="35">
        <v>-420</v>
      </c>
      <c r="M128" s="7">
        <v>700</v>
      </c>
      <c r="N128" s="4" t="str">
        <f t="shared" si="11"/>
        <v>NA</v>
      </c>
      <c r="O128" s="4">
        <f t="shared" si="12"/>
        <v>0.54545454545454675</v>
      </c>
      <c r="P128" s="8">
        <f t="shared" si="13"/>
        <v>54.7</v>
      </c>
      <c r="Q128" s="8">
        <f t="shared" si="14"/>
        <v>4.5</v>
      </c>
      <c r="R128" s="36">
        <v>54.6</v>
      </c>
      <c r="S128" s="7">
        <v>4.5</v>
      </c>
      <c r="T128" s="36">
        <v>54.4</v>
      </c>
      <c r="U128" s="7">
        <v>4.5</v>
      </c>
      <c r="V128" s="36">
        <v>54.4</v>
      </c>
      <c r="W128" s="7">
        <v>4.5</v>
      </c>
      <c r="X128" s="37">
        <f t="shared" si="10"/>
        <v>0</v>
      </c>
    </row>
    <row r="129" spans="1:24" x14ac:dyDescent="0.75">
      <c r="A129" s="33" t="s">
        <v>154</v>
      </c>
      <c r="B129" s="34">
        <v>1.7999999999999999E-2</v>
      </c>
      <c r="C129" s="7">
        <v>4.2000000000000003E-2</v>
      </c>
      <c r="D129" s="34">
        <v>7.7400000000000004E-3</v>
      </c>
      <c r="E129" s="7">
        <v>8.5999999999999998E-4</v>
      </c>
      <c r="F129" s="34">
        <v>1.6E-2</v>
      </c>
      <c r="G129" s="7">
        <v>4.2999999999999997E-2</v>
      </c>
      <c r="H129" s="35">
        <v>17</v>
      </c>
      <c r="I129" s="7">
        <v>44</v>
      </c>
      <c r="J129" s="35">
        <v>49.7</v>
      </c>
      <c r="K129" s="7">
        <v>5.5</v>
      </c>
      <c r="L129" s="38">
        <v>-1800</v>
      </c>
      <c r="M129" s="39">
        <v>1100</v>
      </c>
      <c r="N129" s="4" t="str">
        <f t="shared" si="11"/>
        <v>NA</v>
      </c>
      <c r="O129" s="4">
        <f t="shared" si="12"/>
        <v>-192.35294117647061</v>
      </c>
      <c r="P129" s="8">
        <f t="shared" si="13"/>
        <v>49.7</v>
      </c>
      <c r="Q129" s="8">
        <f t="shared" si="14"/>
        <v>5.5</v>
      </c>
      <c r="R129" s="36">
        <v>52.6</v>
      </c>
      <c r="S129" s="7">
        <v>6.8</v>
      </c>
      <c r="T129" s="36">
        <v>52.7</v>
      </c>
      <c r="U129" s="7">
        <v>6.8</v>
      </c>
      <c r="V129" s="36">
        <v>49.7</v>
      </c>
      <c r="W129" s="7">
        <v>5.5</v>
      </c>
      <c r="X129" s="37">
        <f t="shared" si="10"/>
        <v>-23.63636363636364</v>
      </c>
    </row>
    <row r="130" spans="1:24" x14ac:dyDescent="0.75">
      <c r="A130" s="33" t="s">
        <v>155</v>
      </c>
      <c r="B130" s="34">
        <v>8.6999999999999994E-2</v>
      </c>
      <c r="C130" s="7">
        <v>6.0999999999999999E-2</v>
      </c>
      <c r="D130" s="34">
        <v>7.2899999999999996E-3</v>
      </c>
      <c r="E130" s="7">
        <v>8.1999999999999998E-4</v>
      </c>
      <c r="F130" s="34">
        <v>0.09</v>
      </c>
      <c r="G130" s="7">
        <v>5.3999999999999999E-2</v>
      </c>
      <c r="H130" s="35">
        <v>67</v>
      </c>
      <c r="I130" s="7">
        <v>55</v>
      </c>
      <c r="J130" s="35">
        <v>46.8</v>
      </c>
      <c r="K130" s="7">
        <v>5.3</v>
      </c>
      <c r="L130" s="35">
        <v>-500</v>
      </c>
      <c r="M130" s="7">
        <v>1100</v>
      </c>
      <c r="N130" s="4" t="str">
        <f t="shared" si="11"/>
        <v>NA</v>
      </c>
      <c r="O130" s="4">
        <f t="shared" si="12"/>
        <v>30.149253731343279</v>
      </c>
      <c r="P130" s="8">
        <f t="shared" si="13"/>
        <v>46.8</v>
      </c>
      <c r="Q130" s="8">
        <f t="shared" si="14"/>
        <v>5.3</v>
      </c>
      <c r="R130" s="36">
        <v>45.9</v>
      </c>
      <c r="S130" s="7">
        <v>6.8</v>
      </c>
      <c r="T130" s="36">
        <v>44.6</v>
      </c>
      <c r="U130" s="7">
        <v>7.2</v>
      </c>
      <c r="V130" s="36">
        <v>47.8</v>
      </c>
      <c r="W130" s="7">
        <v>5.3</v>
      </c>
      <c r="X130" s="37">
        <f t="shared" si="10"/>
        <v>-35.84905660377359</v>
      </c>
    </row>
    <row r="131" spans="1:24" x14ac:dyDescent="0.75">
      <c r="A131" s="33" t="s">
        <v>156</v>
      </c>
      <c r="B131" s="34">
        <v>1.7000000000000001E-2</v>
      </c>
      <c r="C131" s="7">
        <v>3.9E-2</v>
      </c>
      <c r="D131" s="34">
        <v>8.2199999999999999E-3</v>
      </c>
      <c r="E131" s="7">
        <v>7.5000000000000002E-4</v>
      </c>
      <c r="F131" s="34">
        <v>3.5999999999999997E-2</v>
      </c>
      <c r="G131" s="7">
        <v>4.2000000000000003E-2</v>
      </c>
      <c r="H131" s="35">
        <v>18</v>
      </c>
      <c r="I131" s="7">
        <v>44</v>
      </c>
      <c r="J131" s="35">
        <v>52.8</v>
      </c>
      <c r="K131" s="7">
        <v>4.8</v>
      </c>
      <c r="L131" s="38">
        <v>-1500</v>
      </c>
      <c r="M131" s="39">
        <v>1000</v>
      </c>
      <c r="N131" s="4" t="str">
        <f t="shared" si="11"/>
        <v>NA</v>
      </c>
      <c r="O131" s="4">
        <f t="shared" si="12"/>
        <v>-193.33333333333331</v>
      </c>
      <c r="P131" s="8">
        <f t="shared" si="13"/>
        <v>52.8</v>
      </c>
      <c r="Q131" s="8">
        <f t="shared" si="14"/>
        <v>4.8</v>
      </c>
      <c r="R131" s="36">
        <v>53.2</v>
      </c>
      <c r="S131" s="7">
        <v>6.1</v>
      </c>
      <c r="T131" s="36">
        <v>53.3</v>
      </c>
      <c r="U131" s="7">
        <v>6.1</v>
      </c>
      <c r="V131" s="36">
        <v>52.8</v>
      </c>
      <c r="W131" s="7">
        <v>4.8</v>
      </c>
      <c r="X131" s="37">
        <f t="shared" si="10"/>
        <v>-27.083333333333343</v>
      </c>
    </row>
    <row r="132" spans="1:24" x14ac:dyDescent="0.75">
      <c r="A132" s="33" t="s">
        <v>157</v>
      </c>
      <c r="B132" s="34">
        <v>7.9000000000000001E-2</v>
      </c>
      <c r="C132" s="7">
        <v>6.6000000000000003E-2</v>
      </c>
      <c r="D132" s="34">
        <v>8.0599999999999995E-3</v>
      </c>
      <c r="E132" s="7">
        <v>9.2000000000000003E-4</v>
      </c>
      <c r="F132" s="34">
        <v>0.08</v>
      </c>
      <c r="G132" s="7">
        <v>6.3E-2</v>
      </c>
      <c r="H132" s="35">
        <v>55</v>
      </c>
      <c r="I132" s="7">
        <v>60</v>
      </c>
      <c r="J132" s="35">
        <v>51.7</v>
      </c>
      <c r="K132" s="7">
        <v>5.9</v>
      </c>
      <c r="L132" s="38">
        <v>-1100</v>
      </c>
      <c r="M132" s="39">
        <v>1200</v>
      </c>
      <c r="N132" s="4" t="str">
        <f t="shared" si="11"/>
        <v>NA</v>
      </c>
      <c r="O132" s="4">
        <f t="shared" si="12"/>
        <v>6</v>
      </c>
      <c r="P132" s="8">
        <f t="shared" si="13"/>
        <v>51.7</v>
      </c>
      <c r="Q132" s="8">
        <f t="shared" si="14"/>
        <v>5.9</v>
      </c>
      <c r="R132" s="36">
        <v>49.8</v>
      </c>
      <c r="S132" s="7">
        <v>8.6999999999999993</v>
      </c>
      <c r="T132" s="36">
        <v>50.4</v>
      </c>
      <c r="U132" s="7">
        <v>8.4</v>
      </c>
      <c r="V132" s="36">
        <v>53.5</v>
      </c>
      <c r="W132" s="7">
        <v>5.9</v>
      </c>
      <c r="X132" s="37">
        <f t="shared" si="10"/>
        <v>-42.372881355932208</v>
      </c>
    </row>
    <row r="133" spans="1:24" x14ac:dyDescent="0.75">
      <c r="A133" s="33" t="s">
        <v>158</v>
      </c>
      <c r="B133" s="34">
        <v>2.1000000000000001E-2</v>
      </c>
      <c r="C133" s="7">
        <v>4.2000000000000003E-2</v>
      </c>
      <c r="D133" s="34">
        <v>7.5500000000000003E-3</v>
      </c>
      <c r="E133" s="7">
        <v>9.5E-4</v>
      </c>
      <c r="F133" s="34">
        <v>0.06</v>
      </c>
      <c r="G133" s="7">
        <v>6.3E-2</v>
      </c>
      <c r="H133" s="35">
        <v>11</v>
      </c>
      <c r="I133" s="7">
        <v>41</v>
      </c>
      <c r="J133" s="35">
        <v>48.5</v>
      </c>
      <c r="K133" s="7">
        <v>6.1</v>
      </c>
      <c r="L133" s="38">
        <v>-1500</v>
      </c>
      <c r="M133" s="39">
        <v>1200</v>
      </c>
      <c r="N133" s="4" t="str">
        <f t="shared" si="11"/>
        <v>NA</v>
      </c>
      <c r="O133" s="4">
        <f t="shared" si="12"/>
        <v>-340.90909090909093</v>
      </c>
      <c r="P133" s="8">
        <f t="shared" si="13"/>
        <v>48.5</v>
      </c>
      <c r="Q133" s="8">
        <f t="shared" si="14"/>
        <v>6.1</v>
      </c>
      <c r="R133" s="36">
        <v>50.8</v>
      </c>
      <c r="S133" s="7">
        <v>6.9</v>
      </c>
      <c r="T133" s="36">
        <v>50.3</v>
      </c>
      <c r="U133" s="7">
        <v>7.1</v>
      </c>
      <c r="V133" s="36">
        <v>51.6</v>
      </c>
      <c r="W133" s="7">
        <v>5.7</v>
      </c>
      <c r="X133" s="37">
        <f t="shared" si="10"/>
        <v>-24.561403508771932</v>
      </c>
    </row>
    <row r="134" spans="1:24" x14ac:dyDescent="0.75">
      <c r="A134" s="33" t="s">
        <v>159</v>
      </c>
      <c r="B134" s="34">
        <v>2.9000000000000001E-2</v>
      </c>
      <c r="C134" s="7">
        <v>0.03</v>
      </c>
      <c r="D134" s="34">
        <v>7.5500000000000003E-3</v>
      </c>
      <c r="E134" s="7">
        <v>9.5E-4</v>
      </c>
      <c r="F134" s="34">
        <v>2.5999999999999999E-2</v>
      </c>
      <c r="G134" s="7">
        <v>3.1E-2</v>
      </c>
      <c r="H134" s="35">
        <v>24</v>
      </c>
      <c r="I134" s="7">
        <v>29</v>
      </c>
      <c r="J134" s="35">
        <v>48.4</v>
      </c>
      <c r="K134" s="7">
        <v>6.1</v>
      </c>
      <c r="L134" s="35">
        <v>-980</v>
      </c>
      <c r="M134" s="7">
        <v>760</v>
      </c>
      <c r="N134" s="4" t="str">
        <f t="shared" si="11"/>
        <v>NA</v>
      </c>
      <c r="O134" s="4">
        <f t="shared" si="12"/>
        <v>-101.66666666666666</v>
      </c>
      <c r="P134" s="8">
        <f t="shared" si="13"/>
        <v>48.4</v>
      </c>
      <c r="Q134" s="8">
        <f t="shared" si="14"/>
        <v>6.1</v>
      </c>
      <c r="R134" s="36">
        <v>49.6</v>
      </c>
      <c r="S134" s="7">
        <v>7.2</v>
      </c>
      <c r="T134" s="36">
        <v>49.6</v>
      </c>
      <c r="U134" s="7">
        <v>7.2</v>
      </c>
      <c r="V134" s="36">
        <v>48.4</v>
      </c>
      <c r="W134" s="7">
        <v>6.1</v>
      </c>
      <c r="X134" s="37">
        <f t="shared" si="10"/>
        <v>-18.032786885245912</v>
      </c>
    </row>
    <row r="135" spans="1:24" x14ac:dyDescent="0.75">
      <c r="A135" s="33" t="s">
        <v>160</v>
      </c>
      <c r="B135" s="34">
        <v>0.04</v>
      </c>
      <c r="C135" s="7">
        <v>2.1999999999999999E-2</v>
      </c>
      <c r="D135" s="34">
        <v>7.1300000000000001E-3</v>
      </c>
      <c r="E135" s="7">
        <v>5.8E-4</v>
      </c>
      <c r="F135" s="34">
        <v>0.04</v>
      </c>
      <c r="G135" s="7">
        <v>0.02</v>
      </c>
      <c r="H135" s="35">
        <v>37</v>
      </c>
      <c r="I135" s="7">
        <v>21</v>
      </c>
      <c r="J135" s="35">
        <v>45.8</v>
      </c>
      <c r="K135" s="7">
        <v>3.7</v>
      </c>
      <c r="L135" s="35">
        <v>-530</v>
      </c>
      <c r="M135" s="7">
        <v>620</v>
      </c>
      <c r="N135" s="4" t="str">
        <f t="shared" si="11"/>
        <v>NA</v>
      </c>
      <c r="O135" s="4">
        <f t="shared" si="12"/>
        <v>-23.78378378378379</v>
      </c>
      <c r="P135" s="8">
        <f t="shared" si="13"/>
        <v>45.8</v>
      </c>
      <c r="Q135" s="8">
        <f t="shared" si="14"/>
        <v>3.7</v>
      </c>
      <c r="R135" s="36">
        <v>46.1</v>
      </c>
      <c r="S135" s="7">
        <v>4.0999999999999996</v>
      </c>
      <c r="T135" s="36">
        <v>46.1</v>
      </c>
      <c r="U135" s="7">
        <v>4.0999999999999996</v>
      </c>
      <c r="V135" s="36">
        <v>45.8</v>
      </c>
      <c r="W135" s="7">
        <v>3.7</v>
      </c>
      <c r="X135" s="37">
        <f t="shared" si="10"/>
        <v>-10.810810810810793</v>
      </c>
    </row>
    <row r="136" spans="1:24" x14ac:dyDescent="0.75">
      <c r="A136" s="33" t="s">
        <v>161</v>
      </c>
      <c r="B136" s="34">
        <v>0.02</v>
      </c>
      <c r="C136" s="7">
        <v>1.7999999999999999E-2</v>
      </c>
      <c r="D136" s="34">
        <v>7.5599999999999999E-3</v>
      </c>
      <c r="E136" s="7">
        <v>4.8999999999999998E-4</v>
      </c>
      <c r="F136" s="34">
        <v>1.4E-2</v>
      </c>
      <c r="G136" s="7">
        <v>1.2999999999999999E-2</v>
      </c>
      <c r="H136" s="35">
        <v>18</v>
      </c>
      <c r="I136" s="7">
        <v>18</v>
      </c>
      <c r="J136" s="35">
        <v>48.6</v>
      </c>
      <c r="K136" s="7">
        <v>3.1</v>
      </c>
      <c r="L136" s="35">
        <v>-1120</v>
      </c>
      <c r="M136" s="7">
        <v>490</v>
      </c>
      <c r="N136" s="4" t="str">
        <f t="shared" si="11"/>
        <v>NA</v>
      </c>
      <c r="O136" s="4">
        <f t="shared" si="12"/>
        <v>-170</v>
      </c>
      <c r="P136" s="8">
        <f t="shared" si="13"/>
        <v>48.6</v>
      </c>
      <c r="Q136" s="8">
        <f t="shared" si="14"/>
        <v>3.1</v>
      </c>
      <c r="R136" s="36">
        <v>50.2</v>
      </c>
      <c r="S136" s="7">
        <v>3.6</v>
      </c>
      <c r="T136" s="36">
        <v>50.3</v>
      </c>
      <c r="U136" s="7">
        <v>3.6</v>
      </c>
      <c r="V136" s="36">
        <v>48.6</v>
      </c>
      <c r="W136" s="7">
        <v>3.1</v>
      </c>
      <c r="X136" s="37">
        <f t="shared" si="10"/>
        <v>-16.129032258064512</v>
      </c>
    </row>
    <row r="137" spans="1:24" x14ac:dyDescent="0.75">
      <c r="A137" s="33" t="s">
        <v>162</v>
      </c>
      <c r="B137" s="34">
        <v>1.4999999999999999E-2</v>
      </c>
      <c r="C137" s="7">
        <v>3.3000000000000002E-2</v>
      </c>
      <c r="D137" s="34">
        <v>7.8799999999999999E-3</v>
      </c>
      <c r="E137" s="7">
        <v>9.6000000000000002E-4</v>
      </c>
      <c r="F137" s="34">
        <v>1.7000000000000001E-2</v>
      </c>
      <c r="G137" s="7">
        <v>3.9E-2</v>
      </c>
      <c r="H137" s="35">
        <v>8</v>
      </c>
      <c r="I137" s="7">
        <v>33</v>
      </c>
      <c r="J137" s="35">
        <v>50.6</v>
      </c>
      <c r="K137" s="7">
        <v>6.1</v>
      </c>
      <c r="L137" s="35">
        <v>-1430</v>
      </c>
      <c r="M137" s="7">
        <v>950</v>
      </c>
      <c r="N137" s="4" t="str">
        <f t="shared" si="11"/>
        <v>NA</v>
      </c>
      <c r="O137" s="4">
        <f t="shared" si="12"/>
        <v>-532.5</v>
      </c>
      <c r="P137" s="8">
        <f t="shared" si="13"/>
        <v>50.6</v>
      </c>
      <c r="Q137" s="8">
        <f t="shared" si="14"/>
        <v>6.1</v>
      </c>
      <c r="R137" s="36">
        <v>53.4</v>
      </c>
      <c r="S137" s="7">
        <v>6.6</v>
      </c>
      <c r="T137" s="36">
        <v>52.8</v>
      </c>
      <c r="U137" s="7">
        <v>6.6</v>
      </c>
      <c r="V137" s="36">
        <v>50.9</v>
      </c>
      <c r="W137" s="7">
        <v>5.9</v>
      </c>
      <c r="X137" s="37">
        <f t="shared" si="10"/>
        <v>-11.86440677966101</v>
      </c>
    </row>
    <row r="138" spans="1:24" x14ac:dyDescent="0.75">
      <c r="A138" s="33" t="s">
        <v>163</v>
      </c>
      <c r="B138" s="34">
        <v>4.1000000000000002E-2</v>
      </c>
      <c r="C138" s="7">
        <v>6.6000000000000003E-2</v>
      </c>
      <c r="D138" s="34">
        <v>7.7999999999999996E-3</v>
      </c>
      <c r="E138" s="7">
        <v>1.2999999999999999E-3</v>
      </c>
      <c r="F138" s="34">
        <v>-0.04</v>
      </c>
      <c r="G138" s="7">
        <v>0.13</v>
      </c>
      <c r="H138" s="35">
        <v>31</v>
      </c>
      <c r="I138" s="7">
        <v>69</v>
      </c>
      <c r="J138" s="35">
        <v>50.2</v>
      </c>
      <c r="K138" s="7">
        <v>8.1999999999999993</v>
      </c>
      <c r="L138" s="38">
        <v>-2400</v>
      </c>
      <c r="M138" s="39">
        <v>2400</v>
      </c>
      <c r="N138" s="4" t="str">
        <f t="shared" si="11"/>
        <v>NA</v>
      </c>
      <c r="O138" s="4">
        <f t="shared" si="12"/>
        <v>-61.935483870967744</v>
      </c>
      <c r="P138" s="8">
        <f t="shared" si="13"/>
        <v>50.2</v>
      </c>
      <c r="Q138" s="8">
        <f t="shared" si="14"/>
        <v>8.1999999999999993</v>
      </c>
      <c r="R138" s="36">
        <v>51.2</v>
      </c>
      <c r="S138" s="7">
        <v>9.1999999999999993</v>
      </c>
      <c r="T138" s="36">
        <v>51.9</v>
      </c>
      <c r="U138" s="7">
        <v>8.8000000000000007</v>
      </c>
      <c r="V138" s="36">
        <v>51.7</v>
      </c>
      <c r="W138" s="7">
        <v>8.1999999999999993</v>
      </c>
      <c r="X138" s="37">
        <f t="shared" si="10"/>
        <v>-7.3170731707317316</v>
      </c>
    </row>
    <row r="139" spans="1:24" x14ac:dyDescent="0.75">
      <c r="A139" s="33" t="s">
        <v>164</v>
      </c>
      <c r="B139" s="34">
        <v>-4.0000000000000001E-3</v>
      </c>
      <c r="C139" s="7">
        <v>5.8000000000000003E-2</v>
      </c>
      <c r="D139" s="34">
        <v>7.9000000000000008E-3</v>
      </c>
      <c r="E139" s="7">
        <v>1.1000000000000001E-3</v>
      </c>
      <c r="F139" s="34">
        <v>8.9999999999999993E-3</v>
      </c>
      <c r="G139" s="7">
        <v>0.05</v>
      </c>
      <c r="H139" s="35">
        <v>-26</v>
      </c>
      <c r="I139" s="7">
        <v>63</v>
      </c>
      <c r="J139" s="35">
        <v>52.7</v>
      </c>
      <c r="K139" s="7">
        <v>7.8</v>
      </c>
      <c r="L139" s="38">
        <v>-1700</v>
      </c>
      <c r="M139" s="39">
        <v>1300</v>
      </c>
      <c r="N139" s="4" t="str">
        <f t="shared" si="11"/>
        <v>NA</v>
      </c>
      <c r="O139" s="4">
        <f t="shared" si="12"/>
        <v>302.69230769230768</v>
      </c>
      <c r="P139" s="8">
        <f t="shared" si="13"/>
        <v>52.7</v>
      </c>
      <c r="Q139" s="8">
        <f t="shared" si="14"/>
        <v>7.8</v>
      </c>
      <c r="R139" s="36">
        <v>55.7</v>
      </c>
      <c r="S139" s="7">
        <v>9.3000000000000007</v>
      </c>
      <c r="T139" s="36">
        <v>54.1</v>
      </c>
      <c r="U139" s="7">
        <v>8.5</v>
      </c>
      <c r="V139" s="36">
        <v>53.6</v>
      </c>
      <c r="W139" s="7">
        <v>7.8</v>
      </c>
      <c r="X139" s="37">
        <f t="shared" si="10"/>
        <v>-8.974358974358978</v>
      </c>
    </row>
    <row r="140" spans="1:24" x14ac:dyDescent="0.75">
      <c r="A140" s="33" t="s">
        <v>165</v>
      </c>
      <c r="B140" s="34">
        <v>1.7999999999999999E-2</v>
      </c>
      <c r="C140" s="7">
        <v>2.3E-2</v>
      </c>
      <c r="D140" s="34">
        <v>7.7799999999999996E-3</v>
      </c>
      <c r="E140" s="7">
        <v>8.7000000000000001E-4</v>
      </c>
      <c r="F140" s="34">
        <v>2.9000000000000001E-2</v>
      </c>
      <c r="G140" s="7">
        <v>2.8000000000000001E-2</v>
      </c>
      <c r="H140" s="35">
        <v>15</v>
      </c>
      <c r="I140" s="7">
        <v>23</v>
      </c>
      <c r="J140" s="35">
        <v>49.9</v>
      </c>
      <c r="K140" s="7">
        <v>5.5</v>
      </c>
      <c r="L140" s="35">
        <v>-940</v>
      </c>
      <c r="M140" s="7">
        <v>770</v>
      </c>
      <c r="N140" s="4" t="str">
        <f t="shared" si="11"/>
        <v>NA</v>
      </c>
      <c r="O140" s="4">
        <f t="shared" si="12"/>
        <v>-232.66666666666669</v>
      </c>
      <c r="P140" s="8">
        <f t="shared" si="13"/>
        <v>49.9</v>
      </c>
      <c r="Q140" s="8">
        <f t="shared" si="14"/>
        <v>5.5</v>
      </c>
      <c r="R140" s="36">
        <v>51.8</v>
      </c>
      <c r="S140" s="7">
        <v>6.2</v>
      </c>
      <c r="T140" s="36">
        <v>51.6</v>
      </c>
      <c r="U140" s="7">
        <v>6.4</v>
      </c>
      <c r="V140" s="36">
        <v>51.4</v>
      </c>
      <c r="W140" s="7">
        <v>5.4</v>
      </c>
      <c r="X140" s="37">
        <f t="shared" si="10"/>
        <v>-18.518518518518505</v>
      </c>
    </row>
    <row r="141" spans="1:24" x14ac:dyDescent="0.75">
      <c r="A141" s="33" t="s">
        <v>166</v>
      </c>
      <c r="B141" s="34">
        <v>-7.0000000000000001E-3</v>
      </c>
      <c r="C141" s="7">
        <v>2.5999999999999999E-2</v>
      </c>
      <c r="D141" s="34">
        <v>7.8100000000000001E-3</v>
      </c>
      <c r="E141" s="7">
        <v>8.0000000000000004E-4</v>
      </c>
      <c r="F141" s="34">
        <v>1E-3</v>
      </c>
      <c r="G141" s="7">
        <v>2.3E-2</v>
      </c>
      <c r="H141" s="35">
        <v>-6</v>
      </c>
      <c r="I141" s="7">
        <v>28</v>
      </c>
      <c r="J141" s="35">
        <v>50.2</v>
      </c>
      <c r="K141" s="7">
        <v>5.0999999999999996</v>
      </c>
      <c r="L141" s="35">
        <v>-1990</v>
      </c>
      <c r="M141" s="7">
        <v>750</v>
      </c>
      <c r="N141" s="4" t="str">
        <f t="shared" si="11"/>
        <v>NA</v>
      </c>
      <c r="O141" s="4">
        <f t="shared" si="12"/>
        <v>936.66666666666663</v>
      </c>
      <c r="P141" s="8">
        <f t="shared" si="13"/>
        <v>50.2</v>
      </c>
      <c r="Q141" s="8">
        <f t="shared" si="14"/>
        <v>5.0999999999999996</v>
      </c>
      <c r="R141" s="36">
        <v>53.2</v>
      </c>
      <c r="S141" s="7">
        <v>5.7</v>
      </c>
      <c r="T141" s="36">
        <v>53.3</v>
      </c>
      <c r="U141" s="7">
        <v>5.8</v>
      </c>
      <c r="V141" s="36">
        <v>50.2</v>
      </c>
      <c r="W141" s="7">
        <v>5.0999999999999996</v>
      </c>
      <c r="X141" s="37">
        <f t="shared" si="10"/>
        <v>-13.725490196078439</v>
      </c>
    </row>
    <row r="142" spans="1:24" x14ac:dyDescent="0.75">
      <c r="A142" s="33" t="s">
        <v>167</v>
      </c>
      <c r="B142" s="34">
        <v>5.2999999999999999E-2</v>
      </c>
      <c r="C142" s="7">
        <v>2.8000000000000001E-2</v>
      </c>
      <c r="D142" s="34">
        <v>8.4600000000000005E-3</v>
      </c>
      <c r="E142" s="7">
        <v>8.1999999999999998E-4</v>
      </c>
      <c r="F142" s="34">
        <v>3.4000000000000002E-2</v>
      </c>
      <c r="G142" s="7">
        <v>1.9E-2</v>
      </c>
      <c r="H142" s="35">
        <v>48</v>
      </c>
      <c r="I142" s="7">
        <v>26</v>
      </c>
      <c r="J142" s="35">
        <v>54.3</v>
      </c>
      <c r="K142" s="7">
        <v>5.2</v>
      </c>
      <c r="L142" s="35">
        <v>-510</v>
      </c>
      <c r="M142" s="7">
        <v>630</v>
      </c>
      <c r="N142" s="4" t="str">
        <f t="shared" si="11"/>
        <v>NA</v>
      </c>
      <c r="O142" s="4">
        <f t="shared" si="12"/>
        <v>-13.125</v>
      </c>
      <c r="P142" s="8">
        <f t="shared" si="13"/>
        <v>54.3</v>
      </c>
      <c r="Q142" s="8">
        <f t="shared" si="14"/>
        <v>5.2</v>
      </c>
      <c r="R142" s="36">
        <v>55.8</v>
      </c>
      <c r="S142" s="7">
        <v>6.2</v>
      </c>
      <c r="T142" s="36">
        <v>55.8</v>
      </c>
      <c r="U142" s="7">
        <v>6.2</v>
      </c>
      <c r="V142" s="36">
        <v>54.3</v>
      </c>
      <c r="W142" s="7">
        <v>5.2</v>
      </c>
      <c r="X142" s="37">
        <f t="shared" si="10"/>
        <v>-19.230769230769226</v>
      </c>
    </row>
    <row r="143" spans="1:24" x14ac:dyDescent="0.75">
      <c r="A143" s="33" t="s">
        <v>168</v>
      </c>
      <c r="B143" s="34">
        <v>-2.1000000000000001E-2</v>
      </c>
      <c r="C143" s="7">
        <v>0.04</v>
      </c>
      <c r="D143" s="34">
        <v>7.7400000000000004E-3</v>
      </c>
      <c r="E143" s="7">
        <v>9.7999999999999997E-4</v>
      </c>
      <c r="F143" s="34">
        <v>-1.7000000000000001E-2</v>
      </c>
      <c r="G143" s="7">
        <v>3.7999999999999999E-2</v>
      </c>
      <c r="H143" s="35">
        <v>-32</v>
      </c>
      <c r="I143" s="7">
        <v>41</v>
      </c>
      <c r="J143" s="35">
        <v>49.7</v>
      </c>
      <c r="K143" s="7">
        <v>6.3</v>
      </c>
      <c r="L143" s="38">
        <v>-2800</v>
      </c>
      <c r="M143" s="39">
        <v>1200</v>
      </c>
      <c r="N143" s="4" t="str">
        <f t="shared" si="11"/>
        <v>NA</v>
      </c>
      <c r="O143" s="4">
        <f t="shared" si="12"/>
        <v>255.3125</v>
      </c>
      <c r="P143" s="8">
        <f t="shared" si="13"/>
        <v>49.7</v>
      </c>
      <c r="Q143" s="8">
        <f t="shared" si="14"/>
        <v>6.3</v>
      </c>
      <c r="R143" s="36">
        <v>55.7</v>
      </c>
      <c r="S143" s="7">
        <v>7.6</v>
      </c>
      <c r="T143" s="36">
        <v>55.6</v>
      </c>
      <c r="U143" s="7">
        <v>7.7</v>
      </c>
      <c r="V143" s="36">
        <v>51.7</v>
      </c>
      <c r="W143" s="7">
        <v>6.9</v>
      </c>
      <c r="X143" s="37">
        <f t="shared" si="10"/>
        <v>-11.594202898550719</v>
      </c>
    </row>
    <row r="144" spans="1:24" x14ac:dyDescent="0.75">
      <c r="A144" s="33" t="s">
        <v>169</v>
      </c>
      <c r="B144" s="34">
        <v>1.4999999999999999E-2</v>
      </c>
      <c r="C144" s="7">
        <v>5.1999999999999998E-2</v>
      </c>
      <c r="D144" s="34">
        <v>7.0000000000000001E-3</v>
      </c>
      <c r="E144" s="7">
        <v>1.1000000000000001E-3</v>
      </c>
      <c r="F144" s="34">
        <v>8.0000000000000002E-3</v>
      </c>
      <c r="G144" s="7">
        <v>0.08</v>
      </c>
      <c r="H144" s="35">
        <v>-1</v>
      </c>
      <c r="I144" s="7">
        <v>51</v>
      </c>
      <c r="J144" s="35">
        <v>44.8</v>
      </c>
      <c r="K144" s="7">
        <v>7.4</v>
      </c>
      <c r="L144" s="38">
        <v>-2600</v>
      </c>
      <c r="M144" s="39">
        <v>1800</v>
      </c>
      <c r="N144" s="4" t="str">
        <f t="shared" si="11"/>
        <v>NA</v>
      </c>
      <c r="O144" s="4">
        <f t="shared" si="12"/>
        <v>4580</v>
      </c>
      <c r="P144" s="8">
        <f t="shared" si="13"/>
        <v>44.8</v>
      </c>
      <c r="Q144" s="8">
        <f t="shared" si="14"/>
        <v>7.4</v>
      </c>
      <c r="R144" s="36">
        <v>49.3</v>
      </c>
      <c r="S144" s="7">
        <v>8.8000000000000007</v>
      </c>
      <c r="T144" s="36">
        <v>48.8</v>
      </c>
      <c r="U144" s="7">
        <v>8.8000000000000007</v>
      </c>
      <c r="V144" s="36">
        <v>48.4</v>
      </c>
      <c r="W144" s="7">
        <v>8.4</v>
      </c>
      <c r="X144" s="37">
        <f t="shared" si="10"/>
        <v>-4.7619047619047734</v>
      </c>
    </row>
    <row r="145" spans="1:24" x14ac:dyDescent="0.75">
      <c r="A145" s="33" t="s">
        <v>170</v>
      </c>
      <c r="B145" s="34">
        <v>2.3E-2</v>
      </c>
      <c r="C145" s="7">
        <v>2.9000000000000001E-2</v>
      </c>
      <c r="D145" s="34">
        <v>7.4799999999999997E-3</v>
      </c>
      <c r="E145" s="7">
        <v>7.7999999999999999E-4</v>
      </c>
      <c r="F145" s="34">
        <v>2.3E-2</v>
      </c>
      <c r="G145" s="7">
        <v>0.04</v>
      </c>
      <c r="H145" s="35">
        <v>19</v>
      </c>
      <c r="I145" s="7">
        <v>28</v>
      </c>
      <c r="J145" s="35">
        <v>48</v>
      </c>
      <c r="K145" s="7">
        <v>5</v>
      </c>
      <c r="L145" s="38">
        <v>-1600</v>
      </c>
      <c r="M145" s="39">
        <v>1000</v>
      </c>
      <c r="N145" s="4" t="str">
        <f t="shared" si="11"/>
        <v>NA</v>
      </c>
      <c r="O145" s="4">
        <f t="shared" si="12"/>
        <v>-152.63157894736841</v>
      </c>
      <c r="P145" s="8">
        <f t="shared" si="13"/>
        <v>48</v>
      </c>
      <c r="Q145" s="8">
        <f t="shared" si="14"/>
        <v>5</v>
      </c>
      <c r="R145" s="36">
        <v>48.8</v>
      </c>
      <c r="S145" s="7">
        <v>5.5</v>
      </c>
      <c r="T145" s="36">
        <v>48.9</v>
      </c>
      <c r="U145" s="7">
        <v>5.5</v>
      </c>
      <c r="V145" s="36">
        <v>49</v>
      </c>
      <c r="W145" s="7">
        <v>4.7</v>
      </c>
      <c r="X145" s="37">
        <f t="shared" si="10"/>
        <v>-17.021276595744681</v>
      </c>
    </row>
    <row r="146" spans="1:24" x14ac:dyDescent="0.75">
      <c r="A146" s="33" t="s">
        <v>171</v>
      </c>
      <c r="B146" s="34">
        <v>2.4E-2</v>
      </c>
      <c r="C146" s="7">
        <v>0.03</v>
      </c>
      <c r="D146" s="34">
        <v>7.3099999999999997E-3</v>
      </c>
      <c r="E146" s="7">
        <v>7.2000000000000005E-4</v>
      </c>
      <c r="F146" s="34">
        <v>3.3000000000000002E-2</v>
      </c>
      <c r="G146" s="7">
        <v>3.4000000000000002E-2</v>
      </c>
      <c r="H146" s="35">
        <v>19</v>
      </c>
      <c r="I146" s="7">
        <v>30</v>
      </c>
      <c r="J146" s="35">
        <v>47</v>
      </c>
      <c r="K146" s="7">
        <v>4.5999999999999996</v>
      </c>
      <c r="L146" s="35">
        <v>-1150</v>
      </c>
      <c r="M146" s="7">
        <v>940</v>
      </c>
      <c r="N146" s="4" t="str">
        <f t="shared" si="11"/>
        <v>NA</v>
      </c>
      <c r="O146" s="4">
        <f t="shared" si="12"/>
        <v>-147.36842105263159</v>
      </c>
      <c r="P146" s="8">
        <f t="shared" si="13"/>
        <v>47</v>
      </c>
      <c r="Q146" s="8">
        <f t="shared" si="14"/>
        <v>4.5999999999999996</v>
      </c>
      <c r="R146" s="36">
        <v>48.3</v>
      </c>
      <c r="S146" s="7">
        <v>5.6</v>
      </c>
      <c r="T146" s="36">
        <v>48.3</v>
      </c>
      <c r="U146" s="7">
        <v>5.6</v>
      </c>
      <c r="V146" s="36">
        <v>47</v>
      </c>
      <c r="W146" s="7">
        <v>4.5999999999999996</v>
      </c>
      <c r="X146" s="37">
        <f t="shared" si="10"/>
        <v>-21.739130434782624</v>
      </c>
    </row>
    <row r="147" spans="1:24" x14ac:dyDescent="0.75">
      <c r="A147" s="33" t="s">
        <v>172</v>
      </c>
      <c r="B147" s="34">
        <v>1.7999999999999999E-2</v>
      </c>
      <c r="C147" s="7">
        <v>2.9000000000000001E-2</v>
      </c>
      <c r="D147" s="34">
        <v>8.5000000000000006E-3</v>
      </c>
      <c r="E147" s="7">
        <v>8.1999999999999998E-4</v>
      </c>
      <c r="F147" s="34">
        <v>2.5999999999999999E-2</v>
      </c>
      <c r="G147" s="7">
        <v>2.4E-2</v>
      </c>
      <c r="H147" s="35">
        <v>14</v>
      </c>
      <c r="I147" s="7">
        <v>28</v>
      </c>
      <c r="J147" s="35">
        <v>54.5</v>
      </c>
      <c r="K147" s="7">
        <v>5.2</v>
      </c>
      <c r="L147" s="35">
        <v>-1150</v>
      </c>
      <c r="M147" s="7">
        <v>710</v>
      </c>
      <c r="N147" s="4" t="str">
        <f t="shared" si="11"/>
        <v>NA</v>
      </c>
      <c r="O147" s="4">
        <f t="shared" si="12"/>
        <v>-289.28571428571428</v>
      </c>
      <c r="P147" s="8">
        <f t="shared" si="13"/>
        <v>54.5</v>
      </c>
      <c r="Q147" s="8">
        <f t="shared" si="14"/>
        <v>5.2</v>
      </c>
      <c r="R147" s="36">
        <v>56.1</v>
      </c>
      <c r="S147" s="7">
        <v>5.9</v>
      </c>
      <c r="T147" s="36">
        <v>56.2</v>
      </c>
      <c r="U147" s="7">
        <v>5.9</v>
      </c>
      <c r="V147" s="36">
        <v>54.5</v>
      </c>
      <c r="W147" s="7">
        <v>5.2</v>
      </c>
      <c r="X147" s="37">
        <f t="shared" si="10"/>
        <v>-13.461538461538453</v>
      </c>
    </row>
    <row r="148" spans="1:24" x14ac:dyDescent="0.75">
      <c r="A148" s="33" t="s">
        <v>173</v>
      </c>
      <c r="B148" s="34">
        <v>2.5000000000000001E-2</v>
      </c>
      <c r="C148" s="7">
        <v>3.1E-2</v>
      </c>
      <c r="D148" s="34">
        <v>7.6600000000000001E-3</v>
      </c>
      <c r="E148" s="7">
        <v>7.2999999999999996E-4</v>
      </c>
      <c r="F148" s="34">
        <v>2.7E-2</v>
      </c>
      <c r="G148" s="7">
        <v>0.03</v>
      </c>
      <c r="H148" s="35">
        <v>20</v>
      </c>
      <c r="I148" s="7">
        <v>30</v>
      </c>
      <c r="J148" s="35">
        <v>49.2</v>
      </c>
      <c r="K148" s="7">
        <v>4.5999999999999996</v>
      </c>
      <c r="L148" s="35">
        <v>-1180</v>
      </c>
      <c r="M148" s="7">
        <v>910</v>
      </c>
      <c r="N148" s="4" t="str">
        <f t="shared" si="11"/>
        <v>NA</v>
      </c>
      <c r="O148" s="4">
        <f t="shared" si="12"/>
        <v>-146</v>
      </c>
      <c r="P148" s="8">
        <f t="shared" si="13"/>
        <v>49.2</v>
      </c>
      <c r="Q148" s="8">
        <f t="shared" si="14"/>
        <v>4.5999999999999996</v>
      </c>
      <c r="R148" s="36">
        <v>50</v>
      </c>
      <c r="S148" s="7">
        <v>5.7</v>
      </c>
      <c r="T148" s="36">
        <v>50.1</v>
      </c>
      <c r="U148" s="7">
        <v>5.7</v>
      </c>
      <c r="V148" s="36">
        <v>49.2</v>
      </c>
      <c r="W148" s="7">
        <v>4.5999999999999996</v>
      </c>
      <c r="X148" s="37">
        <f t="shared" si="10"/>
        <v>-23.913043478260875</v>
      </c>
    </row>
    <row r="149" spans="1:24" x14ac:dyDescent="0.75">
      <c r="A149" s="33" t="s">
        <v>174</v>
      </c>
      <c r="B149" s="34">
        <v>4.2999999999999997E-2</v>
      </c>
      <c r="C149" s="7">
        <v>6.0999999999999999E-2</v>
      </c>
      <c r="D149" s="34">
        <v>8.2000000000000007E-3</v>
      </c>
      <c r="E149" s="7">
        <v>1.1000000000000001E-3</v>
      </c>
      <c r="F149" s="34">
        <v>0.05</v>
      </c>
      <c r="G149" s="7">
        <v>7.0000000000000007E-2</v>
      </c>
      <c r="H149" s="35">
        <v>36</v>
      </c>
      <c r="I149" s="7">
        <v>61</v>
      </c>
      <c r="J149" s="35">
        <v>52.7</v>
      </c>
      <c r="K149" s="7">
        <v>6.9</v>
      </c>
      <c r="L149" s="38">
        <v>-1300</v>
      </c>
      <c r="M149" s="39">
        <v>1400</v>
      </c>
      <c r="N149" s="4" t="str">
        <f t="shared" si="11"/>
        <v>NA</v>
      </c>
      <c r="O149" s="4">
        <f t="shared" si="12"/>
        <v>-46.388888888888886</v>
      </c>
      <c r="P149" s="8">
        <f t="shared" si="13"/>
        <v>52.7</v>
      </c>
      <c r="Q149" s="8">
        <f t="shared" si="14"/>
        <v>6.9</v>
      </c>
      <c r="R149" s="36">
        <v>53.2</v>
      </c>
      <c r="S149" s="7">
        <v>8.4</v>
      </c>
      <c r="T149" s="36">
        <v>52.6</v>
      </c>
      <c r="U149" s="7">
        <v>8.1</v>
      </c>
      <c r="V149" s="36">
        <v>54.3</v>
      </c>
      <c r="W149" s="7">
        <v>6.8</v>
      </c>
      <c r="X149" s="37">
        <f t="shared" si="10"/>
        <v>-19.117647058823536</v>
      </c>
    </row>
    <row r="151" spans="1:24" ht="15.5" thickBot="1" x14ac:dyDescent="0.9">
      <c r="A151" s="160" t="s">
        <v>175</v>
      </c>
      <c r="B151" s="160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4"/>
      <c r="O151" s="4"/>
      <c r="P151" s="7"/>
      <c r="Q151" s="7"/>
      <c r="R151" s="7"/>
      <c r="S151" s="7"/>
      <c r="T151" s="7"/>
      <c r="U151" s="7"/>
      <c r="V151" s="7"/>
      <c r="W151" s="7"/>
      <c r="X151" s="7"/>
    </row>
    <row r="152" spans="1:24" x14ac:dyDescent="0.75">
      <c r="A152" s="2"/>
      <c r="B152" s="161" t="s">
        <v>30</v>
      </c>
      <c r="C152" s="162"/>
      <c r="D152" s="162"/>
      <c r="E152" s="162"/>
      <c r="F152" s="162"/>
      <c r="G152" s="163"/>
      <c r="H152" s="164" t="s">
        <v>31</v>
      </c>
      <c r="I152" s="165"/>
      <c r="J152" s="165"/>
      <c r="K152" s="165"/>
      <c r="L152" s="165"/>
      <c r="M152" s="165"/>
      <c r="N152" s="165"/>
      <c r="O152" s="165"/>
      <c r="P152" s="165"/>
      <c r="Q152" s="166"/>
      <c r="R152" s="167" t="s">
        <v>32</v>
      </c>
      <c r="S152" s="168"/>
      <c r="T152" s="168"/>
      <c r="U152" s="168"/>
      <c r="V152" s="168"/>
      <c r="W152" s="168"/>
      <c r="X152" s="169"/>
    </row>
    <row r="153" spans="1:24" ht="27.75" thickBot="1" x14ac:dyDescent="0.9">
      <c r="A153" s="3" t="s">
        <v>33</v>
      </c>
      <c r="B153" s="19" t="s">
        <v>3</v>
      </c>
      <c r="C153" s="6" t="s">
        <v>0</v>
      </c>
      <c r="D153" s="20" t="s">
        <v>2</v>
      </c>
      <c r="E153" s="6" t="s">
        <v>0</v>
      </c>
      <c r="F153" s="20" t="s">
        <v>4</v>
      </c>
      <c r="G153" s="5" t="s">
        <v>0</v>
      </c>
      <c r="H153" s="21" t="s">
        <v>34</v>
      </c>
      <c r="I153" s="22" t="s">
        <v>0</v>
      </c>
      <c r="J153" s="23" t="s">
        <v>35</v>
      </c>
      <c r="K153" s="22" t="s">
        <v>0</v>
      </c>
      <c r="L153" s="23" t="s">
        <v>36</v>
      </c>
      <c r="M153" s="22" t="s">
        <v>0</v>
      </c>
      <c r="N153" s="24" t="s">
        <v>37</v>
      </c>
      <c r="O153" s="25" t="s">
        <v>38</v>
      </c>
      <c r="P153" s="26" t="s">
        <v>1</v>
      </c>
      <c r="Q153" s="27" t="s">
        <v>0</v>
      </c>
      <c r="R153" s="28" t="s">
        <v>34</v>
      </c>
      <c r="S153" s="29" t="s">
        <v>0</v>
      </c>
      <c r="T153" s="30" t="s">
        <v>35</v>
      </c>
      <c r="U153" s="6" t="s">
        <v>0</v>
      </c>
      <c r="V153" s="31" t="s">
        <v>36</v>
      </c>
      <c r="W153" s="29" t="s">
        <v>0</v>
      </c>
      <c r="X153" s="32" t="s">
        <v>37</v>
      </c>
    </row>
    <row r="154" spans="1:24" x14ac:dyDescent="0.75">
      <c r="A154" s="33" t="s">
        <v>176</v>
      </c>
      <c r="B154" s="34">
        <v>4.7199999999999999E-2</v>
      </c>
      <c r="C154" s="7">
        <v>4.7000000000000002E-3</v>
      </c>
      <c r="D154" s="34">
        <v>7.7000000000000002E-3</v>
      </c>
      <c r="E154" s="7">
        <v>1.4999999999999999E-4</v>
      </c>
      <c r="F154" s="34">
        <v>4.4299999999999999E-2</v>
      </c>
      <c r="G154" s="7">
        <v>4.5999999999999999E-3</v>
      </c>
      <c r="H154" s="35">
        <v>46.8</v>
      </c>
      <c r="I154" s="7">
        <v>4.5</v>
      </c>
      <c r="J154" s="35">
        <v>49.46</v>
      </c>
      <c r="K154" s="7">
        <v>0.97</v>
      </c>
      <c r="L154" s="35">
        <v>-50</v>
      </c>
      <c r="M154" s="7">
        <v>180</v>
      </c>
      <c r="N154" s="4" t="str">
        <f t="shared" ref="N154:N177" si="15">IF(J154&gt;500,100 - (100 *J154/L154),"NA")</f>
        <v>NA</v>
      </c>
      <c r="O154" s="4">
        <f t="shared" ref="O154:O177" si="16">100-(100*J154/H154)</f>
        <v>-5.6837606837606955</v>
      </c>
      <c r="P154" s="8">
        <f t="shared" ref="P154:P177" si="17">IF(N154="NA",J154,IF(N154&lt;20,IF(N154&gt;-5,IF(J154&gt;1200,L154,J154),"discordant"),"discordant"))</f>
        <v>49.46</v>
      </c>
      <c r="Q154" s="8">
        <f t="shared" ref="Q154:Q177" si="18">IF(N154="NA",K154,IF(N154&lt;20,IF(N154&gt;-5,IF(J154&gt;1200,M154,K154),"discordant"),"discordant"))</f>
        <v>0.97</v>
      </c>
      <c r="R154" s="36">
        <v>49.7</v>
      </c>
      <c r="S154" s="7">
        <v>1.1000000000000001</v>
      </c>
      <c r="T154" s="36">
        <v>49.6</v>
      </c>
      <c r="U154" s="7">
        <v>1.1000000000000001</v>
      </c>
      <c r="V154" s="36">
        <v>49.47</v>
      </c>
      <c r="W154" s="7">
        <v>0.98</v>
      </c>
      <c r="X154" s="37">
        <f t="shared" ref="X154:X177" si="19">100 - (100 *T154/V154)</f>
        <v>-0.26278552658176579</v>
      </c>
    </row>
    <row r="155" spans="1:24" x14ac:dyDescent="0.75">
      <c r="A155" s="33" t="s">
        <v>177</v>
      </c>
      <c r="B155" s="34">
        <v>4.9200000000000001E-2</v>
      </c>
      <c r="C155" s="7">
        <v>5.7999999999999996E-3</v>
      </c>
      <c r="D155" s="34">
        <v>7.5500000000000003E-3</v>
      </c>
      <c r="E155" s="7">
        <v>1.8000000000000001E-4</v>
      </c>
      <c r="F155" s="34">
        <v>4.7100000000000003E-2</v>
      </c>
      <c r="G155" s="7">
        <v>6.0000000000000001E-3</v>
      </c>
      <c r="H155" s="35">
        <v>48.6</v>
      </c>
      <c r="I155" s="7">
        <v>5.6</v>
      </c>
      <c r="J155" s="35">
        <v>48.5</v>
      </c>
      <c r="K155" s="7">
        <v>1.2</v>
      </c>
      <c r="L155" s="35">
        <v>30</v>
      </c>
      <c r="M155" s="7">
        <v>220</v>
      </c>
      <c r="N155" s="4" t="str">
        <f t="shared" si="15"/>
        <v>NA</v>
      </c>
      <c r="O155" s="4">
        <f t="shared" si="16"/>
        <v>0.20576131687242594</v>
      </c>
      <c r="P155" s="8">
        <f t="shared" si="17"/>
        <v>48.5</v>
      </c>
      <c r="Q155" s="8">
        <f t="shared" si="18"/>
        <v>1.2</v>
      </c>
      <c r="R155" s="36">
        <v>48.5</v>
      </c>
      <c r="S155" s="7">
        <v>1.3</v>
      </c>
      <c r="T155" s="36">
        <v>48.5</v>
      </c>
      <c r="U155" s="7">
        <v>1.3</v>
      </c>
      <c r="V155" s="36">
        <v>48.4</v>
      </c>
      <c r="W155" s="7">
        <v>1.2</v>
      </c>
      <c r="X155" s="37">
        <f t="shared" si="19"/>
        <v>-0.20661157024794363</v>
      </c>
    </row>
    <row r="156" spans="1:24" x14ac:dyDescent="0.75">
      <c r="A156" s="33" t="s">
        <v>178</v>
      </c>
      <c r="B156" s="34">
        <v>4.8599999999999997E-2</v>
      </c>
      <c r="C156" s="7">
        <v>4.3E-3</v>
      </c>
      <c r="D156" s="34">
        <v>7.77E-3</v>
      </c>
      <c r="E156" s="7">
        <v>1.8000000000000001E-4</v>
      </c>
      <c r="F156" s="34">
        <v>4.3700000000000003E-2</v>
      </c>
      <c r="G156" s="7">
        <v>3.3E-3</v>
      </c>
      <c r="H156" s="35">
        <v>48</v>
      </c>
      <c r="I156" s="7">
        <v>4.2</v>
      </c>
      <c r="J156" s="35">
        <v>49.9</v>
      </c>
      <c r="K156" s="7">
        <v>1.1000000000000001</v>
      </c>
      <c r="L156" s="35">
        <v>0</v>
      </c>
      <c r="M156" s="7">
        <v>150</v>
      </c>
      <c r="N156" s="4" t="str">
        <f t="shared" si="15"/>
        <v>NA</v>
      </c>
      <c r="O156" s="4">
        <f t="shared" si="16"/>
        <v>-3.9583333333333286</v>
      </c>
      <c r="P156" s="8">
        <f t="shared" si="17"/>
        <v>49.9</v>
      </c>
      <c r="Q156" s="8">
        <f t="shared" si="18"/>
        <v>1.1000000000000001</v>
      </c>
      <c r="R156" s="36">
        <v>49.9</v>
      </c>
      <c r="S156" s="7">
        <v>1.2</v>
      </c>
      <c r="T156" s="36">
        <v>49.9</v>
      </c>
      <c r="U156" s="7">
        <v>1.1000000000000001</v>
      </c>
      <c r="V156" s="36">
        <v>49.9</v>
      </c>
      <c r="W156" s="7">
        <v>1.1000000000000001</v>
      </c>
      <c r="X156" s="37">
        <f t="shared" si="19"/>
        <v>0</v>
      </c>
    </row>
    <row r="157" spans="1:24" x14ac:dyDescent="0.75">
      <c r="A157" s="33" t="s">
        <v>179</v>
      </c>
      <c r="B157" s="34">
        <v>4.8099999999999997E-2</v>
      </c>
      <c r="C157" s="7">
        <v>6.7999999999999996E-3</v>
      </c>
      <c r="D157" s="34">
        <v>7.5599999999999999E-3</v>
      </c>
      <c r="E157" s="7">
        <v>1.7000000000000001E-4</v>
      </c>
      <c r="F157" s="34">
        <v>4.58E-2</v>
      </c>
      <c r="G157" s="7">
        <v>6.4000000000000003E-3</v>
      </c>
      <c r="H157" s="35">
        <v>47.4</v>
      </c>
      <c r="I157" s="7">
        <v>6.5</v>
      </c>
      <c r="J157" s="35">
        <v>48.5</v>
      </c>
      <c r="K157" s="7">
        <v>1.1000000000000001</v>
      </c>
      <c r="L157" s="35">
        <v>10</v>
      </c>
      <c r="M157" s="7">
        <v>230</v>
      </c>
      <c r="N157" s="4" t="str">
        <f t="shared" si="15"/>
        <v>NA</v>
      </c>
      <c r="O157" s="4">
        <f t="shared" si="16"/>
        <v>-2.3206751054852361</v>
      </c>
      <c r="P157" s="8">
        <f t="shared" si="17"/>
        <v>48.5</v>
      </c>
      <c r="Q157" s="8">
        <f t="shared" si="18"/>
        <v>1.1000000000000001</v>
      </c>
      <c r="R157" s="36">
        <v>48.5</v>
      </c>
      <c r="S157" s="7">
        <v>1.2</v>
      </c>
      <c r="T157" s="36">
        <v>48.5</v>
      </c>
      <c r="U157" s="7">
        <v>1.2</v>
      </c>
      <c r="V157" s="36">
        <v>48.4</v>
      </c>
      <c r="W157" s="7">
        <v>1.1000000000000001</v>
      </c>
      <c r="X157" s="37">
        <f t="shared" si="19"/>
        <v>-0.20661157024794363</v>
      </c>
    </row>
    <row r="158" spans="1:24" x14ac:dyDescent="0.75">
      <c r="A158" s="33" t="s">
        <v>180</v>
      </c>
      <c r="B158" s="34">
        <v>5.0200000000000002E-2</v>
      </c>
      <c r="C158" s="7">
        <v>6.0000000000000001E-3</v>
      </c>
      <c r="D158" s="34">
        <v>7.5399999999999998E-3</v>
      </c>
      <c r="E158" s="7">
        <v>1.7000000000000001E-4</v>
      </c>
      <c r="F158" s="34">
        <v>4.7600000000000003E-2</v>
      </c>
      <c r="G158" s="7">
        <v>5.4999999999999997E-3</v>
      </c>
      <c r="H158" s="35">
        <v>49.6</v>
      </c>
      <c r="I158" s="7">
        <v>5.8</v>
      </c>
      <c r="J158" s="35">
        <v>48.4</v>
      </c>
      <c r="K158" s="7">
        <v>1.1000000000000001</v>
      </c>
      <c r="L158" s="35">
        <v>70</v>
      </c>
      <c r="M158" s="7">
        <v>210</v>
      </c>
      <c r="N158" s="4" t="str">
        <f t="shared" si="15"/>
        <v>NA</v>
      </c>
      <c r="O158" s="4">
        <f t="shared" si="16"/>
        <v>2.4193548387096797</v>
      </c>
      <c r="P158" s="8">
        <f t="shared" si="17"/>
        <v>48.4</v>
      </c>
      <c r="Q158" s="8">
        <f t="shared" si="18"/>
        <v>1.1000000000000001</v>
      </c>
      <c r="R158" s="36">
        <v>48.4</v>
      </c>
      <c r="S158" s="7">
        <v>1.2</v>
      </c>
      <c r="T158" s="36">
        <v>48.5</v>
      </c>
      <c r="U158" s="7">
        <v>1.2</v>
      </c>
      <c r="V158" s="36">
        <v>48.4</v>
      </c>
      <c r="W158" s="7">
        <v>1.1000000000000001</v>
      </c>
      <c r="X158" s="37">
        <f t="shared" si="19"/>
        <v>-0.20661157024794363</v>
      </c>
    </row>
    <row r="159" spans="1:24" x14ac:dyDescent="0.75">
      <c r="A159" s="33" t="s">
        <v>181</v>
      </c>
      <c r="B159" s="34">
        <v>4.8599999999999997E-2</v>
      </c>
      <c r="C159" s="7">
        <v>3.8E-3</v>
      </c>
      <c r="D159" s="34">
        <v>7.45E-3</v>
      </c>
      <c r="E159" s="7">
        <v>1.6000000000000001E-4</v>
      </c>
      <c r="F159" s="34">
        <v>4.7E-2</v>
      </c>
      <c r="G159" s="7">
        <v>3.8999999999999998E-3</v>
      </c>
      <c r="H159" s="35">
        <v>48.1</v>
      </c>
      <c r="I159" s="7">
        <v>3.7</v>
      </c>
      <c r="J159" s="35">
        <v>47.9</v>
      </c>
      <c r="K159" s="7">
        <v>1</v>
      </c>
      <c r="L159" s="35">
        <v>60</v>
      </c>
      <c r="M159" s="7">
        <v>150</v>
      </c>
      <c r="N159" s="4" t="str">
        <f t="shared" si="15"/>
        <v>NA</v>
      </c>
      <c r="O159" s="4">
        <f t="shared" si="16"/>
        <v>0.41580041580041893</v>
      </c>
      <c r="P159" s="8">
        <f t="shared" si="17"/>
        <v>47.9</v>
      </c>
      <c r="Q159" s="8">
        <f t="shared" si="18"/>
        <v>1</v>
      </c>
      <c r="R159" s="36">
        <v>47.8</v>
      </c>
      <c r="S159" s="7">
        <v>1.1000000000000001</v>
      </c>
      <c r="T159" s="36">
        <v>47.8</v>
      </c>
      <c r="U159" s="7">
        <v>1.1000000000000001</v>
      </c>
      <c r="V159" s="36">
        <v>47.8</v>
      </c>
      <c r="W159" s="7">
        <v>1</v>
      </c>
      <c r="X159" s="37">
        <f t="shared" si="19"/>
        <v>0</v>
      </c>
    </row>
    <row r="160" spans="1:24" x14ac:dyDescent="0.75">
      <c r="A160" s="33" t="s">
        <v>182</v>
      </c>
      <c r="B160" s="34">
        <v>5.0900000000000001E-2</v>
      </c>
      <c r="C160" s="7">
        <v>5.3E-3</v>
      </c>
      <c r="D160" s="34">
        <v>7.6499999999999997E-3</v>
      </c>
      <c r="E160" s="7">
        <v>1.9000000000000001E-4</v>
      </c>
      <c r="F160" s="34">
        <v>4.8099999999999997E-2</v>
      </c>
      <c r="G160" s="7">
        <v>5.1000000000000004E-3</v>
      </c>
      <c r="H160" s="35">
        <v>50.3</v>
      </c>
      <c r="I160" s="7">
        <v>5.0999999999999996</v>
      </c>
      <c r="J160" s="35">
        <v>49.2</v>
      </c>
      <c r="K160" s="7">
        <v>1.2</v>
      </c>
      <c r="L160" s="35">
        <v>120</v>
      </c>
      <c r="M160" s="7">
        <v>200</v>
      </c>
      <c r="N160" s="4" t="str">
        <f t="shared" si="15"/>
        <v>NA</v>
      </c>
      <c r="O160" s="4">
        <f t="shared" si="16"/>
        <v>2.1868787276341948</v>
      </c>
      <c r="P160" s="8">
        <f t="shared" si="17"/>
        <v>49.2</v>
      </c>
      <c r="Q160" s="8">
        <f t="shared" si="18"/>
        <v>1.2</v>
      </c>
      <c r="R160" s="36">
        <v>48.9</v>
      </c>
      <c r="S160" s="7">
        <v>1.4</v>
      </c>
      <c r="T160" s="36">
        <v>49</v>
      </c>
      <c r="U160" s="7">
        <v>1.3</v>
      </c>
      <c r="V160" s="36">
        <v>49</v>
      </c>
      <c r="W160" s="7">
        <v>1.2</v>
      </c>
      <c r="X160" s="37">
        <f t="shared" si="19"/>
        <v>0</v>
      </c>
    </row>
    <row r="161" spans="1:24" x14ac:dyDescent="0.75">
      <c r="A161" s="33" t="s">
        <v>183</v>
      </c>
      <c r="B161" s="34">
        <v>4.6399999999999997E-2</v>
      </c>
      <c r="C161" s="7">
        <v>4.3E-3</v>
      </c>
      <c r="D161" s="34">
        <v>7.6600000000000001E-3</v>
      </c>
      <c r="E161" s="7">
        <v>2.3000000000000001E-4</v>
      </c>
      <c r="F161" s="34">
        <v>4.3700000000000003E-2</v>
      </c>
      <c r="G161" s="7">
        <v>4.0000000000000001E-3</v>
      </c>
      <c r="H161" s="35">
        <v>46</v>
      </c>
      <c r="I161" s="7">
        <v>4.2</v>
      </c>
      <c r="J161" s="35">
        <v>49.2</v>
      </c>
      <c r="K161" s="7">
        <v>1.4</v>
      </c>
      <c r="L161" s="35">
        <v>-60</v>
      </c>
      <c r="M161" s="7">
        <v>160</v>
      </c>
      <c r="N161" s="4" t="str">
        <f t="shared" si="15"/>
        <v>NA</v>
      </c>
      <c r="O161" s="4">
        <f t="shared" si="16"/>
        <v>-6.9565217391304373</v>
      </c>
      <c r="P161" s="8">
        <f t="shared" si="17"/>
        <v>49.2</v>
      </c>
      <c r="Q161" s="8">
        <f t="shared" si="18"/>
        <v>1.4</v>
      </c>
      <c r="R161" s="36">
        <v>49.3</v>
      </c>
      <c r="S161" s="7">
        <v>1.5</v>
      </c>
      <c r="T161" s="36">
        <v>49.4</v>
      </c>
      <c r="U161" s="7">
        <v>1.5</v>
      </c>
      <c r="V161" s="36">
        <v>49.2</v>
      </c>
      <c r="W161" s="7">
        <v>1.4</v>
      </c>
      <c r="X161" s="37">
        <f t="shared" si="19"/>
        <v>-0.40650406504065018</v>
      </c>
    </row>
    <row r="162" spans="1:24" x14ac:dyDescent="0.75">
      <c r="A162" s="33" t="s">
        <v>184</v>
      </c>
      <c r="B162" s="34">
        <v>4.6699999999999998E-2</v>
      </c>
      <c r="C162" s="7">
        <v>5.7999999999999996E-3</v>
      </c>
      <c r="D162" s="34">
        <v>7.5599999999999999E-3</v>
      </c>
      <c r="E162" s="7">
        <v>1.8000000000000001E-4</v>
      </c>
      <c r="F162" s="34">
        <v>4.4699999999999997E-2</v>
      </c>
      <c r="G162" s="7">
        <v>5.5999999999999999E-3</v>
      </c>
      <c r="H162" s="35">
        <v>46.2</v>
      </c>
      <c r="I162" s="7">
        <v>5.6</v>
      </c>
      <c r="J162" s="35">
        <v>48.6</v>
      </c>
      <c r="K162" s="7">
        <v>1.2</v>
      </c>
      <c r="L162" s="35">
        <v>-20</v>
      </c>
      <c r="M162" s="7">
        <v>210</v>
      </c>
      <c r="N162" s="4" t="str">
        <f t="shared" si="15"/>
        <v>NA</v>
      </c>
      <c r="O162" s="4">
        <f t="shared" si="16"/>
        <v>-5.1948051948051841</v>
      </c>
      <c r="P162" s="8">
        <f t="shared" si="17"/>
        <v>48.6</v>
      </c>
      <c r="Q162" s="8">
        <f t="shared" si="18"/>
        <v>1.2</v>
      </c>
      <c r="R162" s="36">
        <v>48.6</v>
      </c>
      <c r="S162" s="7">
        <v>1.3</v>
      </c>
      <c r="T162" s="36">
        <v>48.6</v>
      </c>
      <c r="U162" s="7">
        <v>1.3</v>
      </c>
      <c r="V162" s="36">
        <v>48.6</v>
      </c>
      <c r="W162" s="7">
        <v>1.2</v>
      </c>
      <c r="X162" s="37">
        <f t="shared" si="19"/>
        <v>0</v>
      </c>
    </row>
    <row r="163" spans="1:24" x14ac:dyDescent="0.75">
      <c r="A163" s="33" t="s">
        <v>185</v>
      </c>
      <c r="B163" s="34">
        <v>5.0099999999999999E-2</v>
      </c>
      <c r="C163" s="7">
        <v>4.8999999999999998E-3</v>
      </c>
      <c r="D163" s="34">
        <v>7.6499999999999997E-3</v>
      </c>
      <c r="E163" s="7">
        <v>2.0000000000000001E-4</v>
      </c>
      <c r="F163" s="34">
        <v>4.6899999999999997E-2</v>
      </c>
      <c r="G163" s="7">
        <v>4.3E-3</v>
      </c>
      <c r="H163" s="35">
        <v>49.5</v>
      </c>
      <c r="I163" s="7">
        <v>4.7</v>
      </c>
      <c r="J163" s="35">
        <v>49.1</v>
      </c>
      <c r="K163" s="7">
        <v>1.3</v>
      </c>
      <c r="L163" s="35">
        <v>40</v>
      </c>
      <c r="M163" s="7">
        <v>170</v>
      </c>
      <c r="N163" s="4" t="str">
        <f t="shared" si="15"/>
        <v>NA</v>
      </c>
      <c r="O163" s="4">
        <f t="shared" si="16"/>
        <v>0.80808080808080263</v>
      </c>
      <c r="P163" s="8">
        <f t="shared" si="17"/>
        <v>49.1</v>
      </c>
      <c r="Q163" s="8">
        <f t="shared" si="18"/>
        <v>1.3</v>
      </c>
      <c r="R163" s="36">
        <v>49.1</v>
      </c>
      <c r="S163" s="7">
        <v>1.3</v>
      </c>
      <c r="T163" s="36">
        <v>49.1</v>
      </c>
      <c r="U163" s="7">
        <v>1.3</v>
      </c>
      <c r="V163" s="36">
        <v>49.2</v>
      </c>
      <c r="W163" s="7">
        <v>1.3</v>
      </c>
      <c r="X163" s="37">
        <f t="shared" si="19"/>
        <v>0.20325203252032509</v>
      </c>
    </row>
    <row r="164" spans="1:24" x14ac:dyDescent="0.75">
      <c r="A164" s="33" t="s">
        <v>186</v>
      </c>
      <c r="B164" s="34">
        <v>4.5499999999999999E-2</v>
      </c>
      <c r="C164" s="7">
        <v>5.3E-3</v>
      </c>
      <c r="D164" s="34">
        <v>7.6899999999999998E-3</v>
      </c>
      <c r="E164" s="7">
        <v>2.2000000000000001E-4</v>
      </c>
      <c r="F164" s="34">
        <v>4.2900000000000001E-2</v>
      </c>
      <c r="G164" s="7">
        <v>5.1999999999999998E-3</v>
      </c>
      <c r="H164" s="35">
        <v>45.1</v>
      </c>
      <c r="I164" s="7">
        <v>5.0999999999999996</v>
      </c>
      <c r="J164" s="35">
        <v>49.4</v>
      </c>
      <c r="K164" s="7">
        <v>1.4</v>
      </c>
      <c r="L164" s="35">
        <v>-120</v>
      </c>
      <c r="M164" s="7">
        <v>190</v>
      </c>
      <c r="N164" s="4" t="str">
        <f t="shared" si="15"/>
        <v>NA</v>
      </c>
      <c r="O164" s="4">
        <f t="shared" si="16"/>
        <v>-9.534368070953434</v>
      </c>
      <c r="P164" s="8">
        <f t="shared" si="17"/>
        <v>49.4</v>
      </c>
      <c r="Q164" s="8">
        <f t="shared" si="18"/>
        <v>1.4</v>
      </c>
      <c r="R164" s="36">
        <v>49.6</v>
      </c>
      <c r="S164" s="7">
        <v>1.5</v>
      </c>
      <c r="T164" s="36">
        <v>49.6</v>
      </c>
      <c r="U164" s="7">
        <v>1.5</v>
      </c>
      <c r="V164" s="36">
        <v>49.4</v>
      </c>
      <c r="W164" s="7">
        <v>1.4</v>
      </c>
      <c r="X164" s="37">
        <f t="shared" si="19"/>
        <v>-0.40485829959514774</v>
      </c>
    </row>
    <row r="165" spans="1:24" x14ac:dyDescent="0.75">
      <c r="A165" s="33" t="s">
        <v>187</v>
      </c>
      <c r="B165" s="34">
        <v>4.8599999999999997E-2</v>
      </c>
      <c r="C165" s="7">
        <v>5.7999999999999996E-3</v>
      </c>
      <c r="D165" s="34">
        <v>7.6099999999999996E-3</v>
      </c>
      <c r="E165" s="7">
        <v>1.8000000000000001E-4</v>
      </c>
      <c r="F165" s="34">
        <v>4.6100000000000002E-2</v>
      </c>
      <c r="G165" s="7">
        <v>5.4999999999999997E-3</v>
      </c>
      <c r="H165" s="35">
        <v>48</v>
      </c>
      <c r="I165" s="7">
        <v>5.6</v>
      </c>
      <c r="J165" s="35">
        <v>48.8</v>
      </c>
      <c r="K165" s="7">
        <v>1.2</v>
      </c>
      <c r="L165" s="35">
        <v>10</v>
      </c>
      <c r="M165" s="7">
        <v>210</v>
      </c>
      <c r="N165" s="4" t="str">
        <f t="shared" si="15"/>
        <v>NA</v>
      </c>
      <c r="O165" s="4">
        <f t="shared" si="16"/>
        <v>-1.6666666666666714</v>
      </c>
      <c r="P165" s="8">
        <f t="shared" si="17"/>
        <v>48.8</v>
      </c>
      <c r="Q165" s="8">
        <f t="shared" si="18"/>
        <v>1.2</v>
      </c>
      <c r="R165" s="36">
        <v>48.9</v>
      </c>
      <c r="S165" s="7">
        <v>1.3</v>
      </c>
      <c r="T165" s="36">
        <v>48.9</v>
      </c>
      <c r="U165" s="7">
        <v>1.3</v>
      </c>
      <c r="V165" s="36">
        <v>48.8</v>
      </c>
      <c r="W165" s="7">
        <v>1.2</v>
      </c>
      <c r="X165" s="37">
        <f t="shared" si="19"/>
        <v>-0.20491803278689247</v>
      </c>
    </row>
    <row r="166" spans="1:24" x14ac:dyDescent="0.75">
      <c r="A166" s="33" t="s">
        <v>188</v>
      </c>
      <c r="B166" s="34">
        <v>4.3400000000000001E-2</v>
      </c>
      <c r="C166" s="7">
        <v>5.7999999999999996E-3</v>
      </c>
      <c r="D166" s="34">
        <v>7.45E-3</v>
      </c>
      <c r="E166" s="7">
        <v>1.7000000000000001E-4</v>
      </c>
      <c r="F166" s="34">
        <v>4.1599999999999998E-2</v>
      </c>
      <c r="G166" s="7">
        <v>5.1000000000000004E-3</v>
      </c>
      <c r="H166" s="35">
        <v>44.3</v>
      </c>
      <c r="I166" s="7">
        <v>6</v>
      </c>
      <c r="J166" s="35">
        <v>47.8</v>
      </c>
      <c r="K166" s="7">
        <v>1.1000000000000001</v>
      </c>
      <c r="L166" s="35">
        <v>-130</v>
      </c>
      <c r="M166" s="7">
        <v>200</v>
      </c>
      <c r="N166" s="4" t="str">
        <f t="shared" si="15"/>
        <v>NA</v>
      </c>
      <c r="O166" s="4">
        <f t="shared" si="16"/>
        <v>-7.9006772009029476</v>
      </c>
      <c r="P166" s="8">
        <f t="shared" si="17"/>
        <v>47.8</v>
      </c>
      <c r="Q166" s="8">
        <f t="shared" si="18"/>
        <v>1.1000000000000001</v>
      </c>
      <c r="R166" s="36">
        <v>48</v>
      </c>
      <c r="S166" s="7">
        <v>1.1000000000000001</v>
      </c>
      <c r="T166" s="36">
        <v>48</v>
      </c>
      <c r="U166" s="7">
        <v>1.1000000000000001</v>
      </c>
      <c r="V166" s="36">
        <v>47.8</v>
      </c>
      <c r="W166" s="7">
        <v>1.1000000000000001</v>
      </c>
      <c r="X166" s="37">
        <f t="shared" si="19"/>
        <v>-0.41841004184101394</v>
      </c>
    </row>
    <row r="167" spans="1:24" x14ac:dyDescent="0.75">
      <c r="A167" s="33" t="s">
        <v>189</v>
      </c>
      <c r="B167" s="34">
        <v>4.5699999999999998E-2</v>
      </c>
      <c r="C167" s="7">
        <v>4.8999999999999998E-3</v>
      </c>
      <c r="D167" s="34">
        <v>7.5399999999999998E-3</v>
      </c>
      <c r="E167" s="7">
        <v>2.0000000000000001E-4</v>
      </c>
      <c r="F167" s="34">
        <v>4.3700000000000003E-2</v>
      </c>
      <c r="G167" s="7">
        <v>4.7999999999999996E-3</v>
      </c>
      <c r="H167" s="35">
        <v>45.2</v>
      </c>
      <c r="I167" s="7">
        <v>4.8</v>
      </c>
      <c r="J167" s="35">
        <v>48.4</v>
      </c>
      <c r="K167" s="7">
        <v>1.3</v>
      </c>
      <c r="L167" s="35">
        <v>-70</v>
      </c>
      <c r="M167" s="7">
        <v>190</v>
      </c>
      <c r="N167" s="4" t="str">
        <f t="shared" si="15"/>
        <v>NA</v>
      </c>
      <c r="O167" s="4">
        <f t="shared" si="16"/>
        <v>-7.0796460176991047</v>
      </c>
      <c r="P167" s="8">
        <f t="shared" si="17"/>
        <v>48.4</v>
      </c>
      <c r="Q167" s="8">
        <f t="shared" si="18"/>
        <v>1.3</v>
      </c>
      <c r="R167" s="36">
        <v>48.6</v>
      </c>
      <c r="S167" s="7">
        <v>1.4</v>
      </c>
      <c r="T167" s="36">
        <v>48.6</v>
      </c>
      <c r="U167" s="7">
        <v>1.4</v>
      </c>
      <c r="V167" s="36">
        <v>48.5</v>
      </c>
      <c r="W167" s="7">
        <v>1.3</v>
      </c>
      <c r="X167" s="37">
        <f t="shared" si="19"/>
        <v>-0.20618556701030855</v>
      </c>
    </row>
    <row r="168" spans="1:24" x14ac:dyDescent="0.75">
      <c r="A168" s="33" t="s">
        <v>190</v>
      </c>
      <c r="B168" s="34">
        <v>5.1900000000000002E-2</v>
      </c>
      <c r="C168" s="7">
        <v>2.8999999999999998E-3</v>
      </c>
      <c r="D168" s="34">
        <v>7.7200000000000003E-3</v>
      </c>
      <c r="E168" s="7">
        <v>1.2E-4</v>
      </c>
      <c r="F168" s="34">
        <v>4.8099999999999997E-2</v>
      </c>
      <c r="G168" s="7">
        <v>2.8E-3</v>
      </c>
      <c r="H168" s="35">
        <v>51.4</v>
      </c>
      <c r="I168" s="7">
        <v>2.8</v>
      </c>
      <c r="J168" s="35">
        <v>49.59</v>
      </c>
      <c r="K168" s="7">
        <v>0.74</v>
      </c>
      <c r="L168" s="35">
        <v>110</v>
      </c>
      <c r="M168" s="7">
        <v>110</v>
      </c>
      <c r="N168" s="4" t="str">
        <f t="shared" si="15"/>
        <v>NA</v>
      </c>
      <c r="O168" s="4">
        <f t="shared" si="16"/>
        <v>3.5214007782101078</v>
      </c>
      <c r="P168" s="8">
        <f t="shared" si="17"/>
        <v>49.59</v>
      </c>
      <c r="Q168" s="8">
        <f t="shared" si="18"/>
        <v>0.74</v>
      </c>
      <c r="R168" s="36">
        <v>49.54</v>
      </c>
      <c r="S168" s="7">
        <v>0.82</v>
      </c>
      <c r="T168" s="36">
        <v>49.5</v>
      </c>
      <c r="U168" s="7">
        <v>0.81</v>
      </c>
      <c r="V168" s="36">
        <v>49.4</v>
      </c>
      <c r="W168" s="7">
        <v>1.2</v>
      </c>
      <c r="X168" s="37">
        <f t="shared" si="19"/>
        <v>-0.20242914979756677</v>
      </c>
    </row>
    <row r="169" spans="1:24" x14ac:dyDescent="0.75">
      <c r="A169" s="33" t="s">
        <v>191</v>
      </c>
      <c r="B169" s="34">
        <v>4.6300000000000001E-2</v>
      </c>
      <c r="C169" s="7">
        <v>5.7000000000000002E-3</v>
      </c>
      <c r="D169" s="34">
        <v>7.2399999999999999E-3</v>
      </c>
      <c r="E169" s="7">
        <v>1.7000000000000001E-4</v>
      </c>
      <c r="F169" s="34">
        <v>4.5600000000000002E-2</v>
      </c>
      <c r="G169" s="7">
        <v>5.1000000000000004E-3</v>
      </c>
      <c r="H169" s="35">
        <v>45.8</v>
      </c>
      <c r="I169" s="7">
        <v>5.5</v>
      </c>
      <c r="J169" s="35">
        <v>46.5</v>
      </c>
      <c r="K169" s="7">
        <v>1.1000000000000001</v>
      </c>
      <c r="L169" s="35">
        <v>-10</v>
      </c>
      <c r="M169" s="7">
        <v>190</v>
      </c>
      <c r="N169" s="4" t="str">
        <f t="shared" si="15"/>
        <v>NA</v>
      </c>
      <c r="O169" s="4">
        <f t="shared" si="16"/>
        <v>-1.5283842794759863</v>
      </c>
      <c r="P169" s="8">
        <f t="shared" si="17"/>
        <v>46.5</v>
      </c>
      <c r="Q169" s="8">
        <f t="shared" si="18"/>
        <v>1.1000000000000001</v>
      </c>
      <c r="R169" s="36">
        <v>46.5</v>
      </c>
      <c r="S169" s="7">
        <v>1.1000000000000001</v>
      </c>
      <c r="T169" s="36">
        <v>46.5</v>
      </c>
      <c r="U169" s="7">
        <v>1.1000000000000001</v>
      </c>
      <c r="V169" s="36">
        <v>46.4</v>
      </c>
      <c r="W169" s="7">
        <v>1.1000000000000001</v>
      </c>
      <c r="X169" s="37">
        <f t="shared" si="19"/>
        <v>-0.21551724137931672</v>
      </c>
    </row>
    <row r="170" spans="1:24" x14ac:dyDescent="0.75">
      <c r="A170" s="33" t="s">
        <v>192</v>
      </c>
      <c r="B170" s="34">
        <v>4.9099999999999998E-2</v>
      </c>
      <c r="C170" s="7">
        <v>4.4000000000000003E-3</v>
      </c>
      <c r="D170" s="34">
        <v>7.3499999999999998E-3</v>
      </c>
      <c r="E170" s="7">
        <v>1.7000000000000001E-4</v>
      </c>
      <c r="F170" s="34">
        <v>4.82E-2</v>
      </c>
      <c r="G170" s="7">
        <v>4.4000000000000003E-3</v>
      </c>
      <c r="H170" s="35">
        <v>48.5</v>
      </c>
      <c r="I170" s="7">
        <v>4.2</v>
      </c>
      <c r="J170" s="35">
        <v>47.2</v>
      </c>
      <c r="K170" s="7">
        <v>1.1000000000000001</v>
      </c>
      <c r="L170" s="35">
        <v>90</v>
      </c>
      <c r="M170" s="7">
        <v>170</v>
      </c>
      <c r="N170" s="4" t="str">
        <f t="shared" si="15"/>
        <v>NA</v>
      </c>
      <c r="O170" s="4">
        <f t="shared" si="16"/>
        <v>2.6804123711340253</v>
      </c>
      <c r="P170" s="8">
        <f t="shared" si="17"/>
        <v>47.2</v>
      </c>
      <c r="Q170" s="8">
        <f t="shared" si="18"/>
        <v>1.1000000000000001</v>
      </c>
      <c r="R170" s="36">
        <v>47.1</v>
      </c>
      <c r="S170" s="7">
        <v>1.2</v>
      </c>
      <c r="T170" s="36">
        <v>47.1</v>
      </c>
      <c r="U170" s="7">
        <v>1.2</v>
      </c>
      <c r="V170" s="36">
        <v>47.1</v>
      </c>
      <c r="W170" s="7">
        <v>1.1000000000000001</v>
      </c>
      <c r="X170" s="37">
        <f t="shared" si="19"/>
        <v>0</v>
      </c>
    </row>
    <row r="171" spans="1:24" x14ac:dyDescent="0.75">
      <c r="A171" s="33" t="s">
        <v>193</v>
      </c>
      <c r="B171" s="34">
        <v>4.7E-2</v>
      </c>
      <c r="C171" s="7">
        <v>4.7000000000000002E-3</v>
      </c>
      <c r="D171" s="34">
        <v>7.6699999999999997E-3</v>
      </c>
      <c r="E171" s="7">
        <v>2.3000000000000001E-4</v>
      </c>
      <c r="F171" s="34">
        <v>4.3799999999999999E-2</v>
      </c>
      <c r="G171" s="7">
        <v>4.1999999999999997E-3</v>
      </c>
      <c r="H171" s="35">
        <v>46.5</v>
      </c>
      <c r="I171" s="7">
        <v>4.5</v>
      </c>
      <c r="J171" s="35">
        <v>49.3</v>
      </c>
      <c r="K171" s="7">
        <v>1.5</v>
      </c>
      <c r="L171" s="35">
        <v>-70</v>
      </c>
      <c r="M171" s="7">
        <v>160</v>
      </c>
      <c r="N171" s="4" t="str">
        <f t="shared" si="15"/>
        <v>NA</v>
      </c>
      <c r="O171" s="4">
        <f t="shared" si="16"/>
        <v>-6.0215053763440807</v>
      </c>
      <c r="P171" s="8">
        <f t="shared" si="17"/>
        <v>49.3</v>
      </c>
      <c r="Q171" s="8">
        <f t="shared" si="18"/>
        <v>1.5</v>
      </c>
      <c r="R171" s="36">
        <v>49.4</v>
      </c>
      <c r="S171" s="7">
        <v>1.5</v>
      </c>
      <c r="T171" s="36">
        <v>49.4</v>
      </c>
      <c r="U171" s="7">
        <v>1.5</v>
      </c>
      <c r="V171" s="36">
        <v>49.3</v>
      </c>
      <c r="W171" s="7">
        <v>1.5</v>
      </c>
      <c r="X171" s="37">
        <f t="shared" si="19"/>
        <v>-0.20283975659229725</v>
      </c>
    </row>
    <row r="172" spans="1:24" x14ac:dyDescent="0.75">
      <c r="A172" s="33" t="s">
        <v>194</v>
      </c>
      <c r="B172" s="34">
        <v>4.5499999999999999E-2</v>
      </c>
      <c r="C172" s="7">
        <v>4.4000000000000003E-3</v>
      </c>
      <c r="D172" s="34">
        <v>7.6400000000000001E-3</v>
      </c>
      <c r="E172" s="7">
        <v>1.7000000000000001E-4</v>
      </c>
      <c r="F172" s="34">
        <v>4.2700000000000002E-2</v>
      </c>
      <c r="G172" s="7">
        <v>4.0000000000000001E-3</v>
      </c>
      <c r="H172" s="35">
        <v>46.3</v>
      </c>
      <c r="I172" s="7">
        <v>4.9000000000000004</v>
      </c>
      <c r="J172" s="35">
        <v>49.1</v>
      </c>
      <c r="K172" s="7">
        <v>1.1000000000000001</v>
      </c>
      <c r="L172" s="35">
        <v>-40</v>
      </c>
      <c r="M172" s="7">
        <v>180</v>
      </c>
      <c r="N172" s="4" t="str">
        <f t="shared" si="15"/>
        <v>NA</v>
      </c>
      <c r="O172" s="4">
        <f t="shared" si="16"/>
        <v>-6.0475161987041162</v>
      </c>
      <c r="P172" s="8">
        <f t="shared" si="17"/>
        <v>49.1</v>
      </c>
      <c r="Q172" s="8">
        <f t="shared" si="18"/>
        <v>1.1000000000000001</v>
      </c>
      <c r="R172" s="36">
        <v>49.1</v>
      </c>
      <c r="S172" s="7">
        <v>1.2</v>
      </c>
      <c r="T172" s="36">
        <v>49.1</v>
      </c>
      <c r="U172" s="7">
        <v>1.2</v>
      </c>
      <c r="V172" s="36">
        <v>48.8</v>
      </c>
      <c r="W172" s="7">
        <v>1.1000000000000001</v>
      </c>
      <c r="X172" s="37">
        <f t="shared" si="19"/>
        <v>-0.61475409836066319</v>
      </c>
    </row>
    <row r="173" spans="1:24" x14ac:dyDescent="0.75">
      <c r="A173" s="33" t="s">
        <v>195</v>
      </c>
      <c r="B173" s="34">
        <v>5.04E-2</v>
      </c>
      <c r="C173" s="7">
        <v>4.3E-3</v>
      </c>
      <c r="D173" s="34">
        <v>7.62E-3</v>
      </c>
      <c r="E173" s="7">
        <v>1.6000000000000001E-4</v>
      </c>
      <c r="F173" s="34">
        <v>4.7699999999999999E-2</v>
      </c>
      <c r="G173" s="7">
        <v>4.1000000000000003E-3</v>
      </c>
      <c r="H173" s="35">
        <v>49.9</v>
      </c>
      <c r="I173" s="7">
        <v>4.2</v>
      </c>
      <c r="J173" s="35">
        <v>48.9</v>
      </c>
      <c r="K173" s="7">
        <v>1</v>
      </c>
      <c r="L173" s="35">
        <v>80</v>
      </c>
      <c r="M173" s="7">
        <v>160</v>
      </c>
      <c r="N173" s="4" t="str">
        <f t="shared" si="15"/>
        <v>NA</v>
      </c>
      <c r="O173" s="4">
        <f t="shared" si="16"/>
        <v>2.0040080160320599</v>
      </c>
      <c r="P173" s="8">
        <f t="shared" si="17"/>
        <v>48.9</v>
      </c>
      <c r="Q173" s="8">
        <f t="shared" si="18"/>
        <v>1</v>
      </c>
      <c r="R173" s="36">
        <v>48.9</v>
      </c>
      <c r="S173" s="7">
        <v>1.1000000000000001</v>
      </c>
      <c r="T173" s="36">
        <v>48.9</v>
      </c>
      <c r="U173" s="7">
        <v>1.1000000000000001</v>
      </c>
      <c r="V173" s="36">
        <v>48.9</v>
      </c>
      <c r="W173" s="7">
        <v>1</v>
      </c>
      <c r="X173" s="37">
        <f t="shared" si="19"/>
        <v>0</v>
      </c>
    </row>
    <row r="174" spans="1:24" x14ac:dyDescent="0.75">
      <c r="A174" s="33" t="s">
        <v>196</v>
      </c>
      <c r="B174" s="34">
        <v>4.7100000000000003E-2</v>
      </c>
      <c r="C174" s="7">
        <v>4.7000000000000002E-3</v>
      </c>
      <c r="D174" s="34">
        <v>7.5199999999999998E-3</v>
      </c>
      <c r="E174" s="7">
        <v>1.7000000000000001E-4</v>
      </c>
      <c r="F174" s="34">
        <v>4.4999999999999998E-2</v>
      </c>
      <c r="G174" s="7">
        <v>4.4000000000000003E-3</v>
      </c>
      <c r="H174" s="35">
        <v>46.6</v>
      </c>
      <c r="I174" s="7">
        <v>4.5</v>
      </c>
      <c r="J174" s="35">
        <v>48.3</v>
      </c>
      <c r="K174" s="7">
        <v>1.1000000000000001</v>
      </c>
      <c r="L174" s="35">
        <v>-20</v>
      </c>
      <c r="M174" s="7">
        <v>170</v>
      </c>
      <c r="N174" s="4" t="str">
        <f t="shared" si="15"/>
        <v>NA</v>
      </c>
      <c r="O174" s="4">
        <f t="shared" si="16"/>
        <v>-3.6480686695278877</v>
      </c>
      <c r="P174" s="8">
        <f t="shared" si="17"/>
        <v>48.3</v>
      </c>
      <c r="Q174" s="8">
        <f t="shared" si="18"/>
        <v>1.1000000000000001</v>
      </c>
      <c r="R174" s="36">
        <v>48.4</v>
      </c>
      <c r="S174" s="7">
        <v>1.2</v>
      </c>
      <c r="T174" s="36">
        <v>48.4</v>
      </c>
      <c r="U174" s="7">
        <v>1.2</v>
      </c>
      <c r="V174" s="36">
        <v>48.2</v>
      </c>
      <c r="W174" s="7">
        <v>1.1000000000000001</v>
      </c>
      <c r="X174" s="37">
        <f t="shared" si="19"/>
        <v>-0.41493775933609811</v>
      </c>
    </row>
    <row r="175" spans="1:24" x14ac:dyDescent="0.75">
      <c r="A175" s="33" t="s">
        <v>197</v>
      </c>
      <c r="B175" s="34">
        <v>4.5400000000000003E-2</v>
      </c>
      <c r="C175" s="7">
        <v>4.0000000000000001E-3</v>
      </c>
      <c r="D175" s="34">
        <v>7.5599999999999999E-3</v>
      </c>
      <c r="E175" s="7">
        <v>1.8000000000000001E-4</v>
      </c>
      <c r="F175" s="34">
        <v>4.3400000000000001E-2</v>
      </c>
      <c r="G175" s="7">
        <v>4.0000000000000001E-3</v>
      </c>
      <c r="H175" s="35">
        <v>45</v>
      </c>
      <c r="I175" s="7">
        <v>3.8</v>
      </c>
      <c r="J175" s="35">
        <v>48.6</v>
      </c>
      <c r="K175" s="7">
        <v>1.1000000000000001</v>
      </c>
      <c r="L175" s="35">
        <v>-90</v>
      </c>
      <c r="M175" s="7">
        <v>160</v>
      </c>
      <c r="N175" s="4" t="str">
        <f t="shared" si="15"/>
        <v>NA</v>
      </c>
      <c r="O175" s="4">
        <f t="shared" si="16"/>
        <v>-8</v>
      </c>
      <c r="P175" s="8">
        <f t="shared" si="17"/>
        <v>48.6</v>
      </c>
      <c r="Q175" s="8">
        <f t="shared" si="18"/>
        <v>1.1000000000000001</v>
      </c>
      <c r="R175" s="36">
        <v>48.8</v>
      </c>
      <c r="S175" s="7">
        <v>1.3</v>
      </c>
      <c r="T175" s="36">
        <v>48.8</v>
      </c>
      <c r="U175" s="7">
        <v>1.3</v>
      </c>
      <c r="V175" s="36">
        <v>48.6</v>
      </c>
      <c r="W175" s="7">
        <v>1.1000000000000001</v>
      </c>
      <c r="X175" s="37">
        <f t="shared" si="19"/>
        <v>-0.41152263374485187</v>
      </c>
    </row>
    <row r="176" spans="1:24" x14ac:dyDescent="0.75">
      <c r="A176" s="33" t="s">
        <v>198</v>
      </c>
      <c r="B176" s="34">
        <v>4.6399999999999997E-2</v>
      </c>
      <c r="C176" s="7">
        <v>4.1000000000000003E-3</v>
      </c>
      <c r="D176" s="34">
        <v>7.5199999999999998E-3</v>
      </c>
      <c r="E176" s="7">
        <v>2.0000000000000001E-4</v>
      </c>
      <c r="F176" s="34">
        <v>4.4299999999999999E-2</v>
      </c>
      <c r="G176" s="7">
        <v>3.8999999999999998E-3</v>
      </c>
      <c r="H176" s="35">
        <v>45.9</v>
      </c>
      <c r="I176" s="7">
        <v>4</v>
      </c>
      <c r="J176" s="35">
        <v>48.3</v>
      </c>
      <c r="K176" s="7">
        <v>1.3</v>
      </c>
      <c r="L176" s="35">
        <v>-50</v>
      </c>
      <c r="M176" s="7">
        <v>150</v>
      </c>
      <c r="N176" s="4" t="str">
        <f t="shared" si="15"/>
        <v>NA</v>
      </c>
      <c r="O176" s="4">
        <f t="shared" si="16"/>
        <v>-5.2287581699346504</v>
      </c>
      <c r="P176" s="8">
        <f t="shared" si="17"/>
        <v>48.3</v>
      </c>
      <c r="Q176" s="8">
        <f t="shared" si="18"/>
        <v>1.3</v>
      </c>
      <c r="R176" s="36">
        <v>48.4</v>
      </c>
      <c r="S176" s="7">
        <v>1.4</v>
      </c>
      <c r="T176" s="36">
        <v>48.5</v>
      </c>
      <c r="U176" s="7">
        <v>1.3</v>
      </c>
      <c r="V176" s="36">
        <v>48.3</v>
      </c>
      <c r="W176" s="7">
        <v>1.3</v>
      </c>
      <c r="X176" s="37">
        <f t="shared" si="19"/>
        <v>-0.41407867494824302</v>
      </c>
    </row>
    <row r="177" spans="1:24" x14ac:dyDescent="0.75">
      <c r="A177" s="33" t="s">
        <v>199</v>
      </c>
      <c r="B177" s="34">
        <v>5.04E-2</v>
      </c>
      <c r="C177" s="7">
        <v>4.3E-3</v>
      </c>
      <c r="D177" s="34">
        <v>7.6699999999999997E-3</v>
      </c>
      <c r="E177" s="7">
        <v>1.8000000000000001E-4</v>
      </c>
      <c r="F177" s="34">
        <v>4.8000000000000001E-2</v>
      </c>
      <c r="G177" s="7">
        <v>4.1999999999999997E-3</v>
      </c>
      <c r="H177" s="35">
        <v>50.8</v>
      </c>
      <c r="I177" s="7">
        <v>4.5</v>
      </c>
      <c r="J177" s="35">
        <v>49.3</v>
      </c>
      <c r="K177" s="7">
        <v>1.1000000000000001</v>
      </c>
      <c r="L177" s="35">
        <v>90</v>
      </c>
      <c r="M177" s="7">
        <v>160</v>
      </c>
      <c r="N177" s="4" t="str">
        <f t="shared" si="15"/>
        <v>NA</v>
      </c>
      <c r="O177" s="4">
        <f t="shared" si="16"/>
        <v>2.9527559055118076</v>
      </c>
      <c r="P177" s="8">
        <f t="shared" si="17"/>
        <v>49.3</v>
      </c>
      <c r="Q177" s="8">
        <f t="shared" si="18"/>
        <v>1.1000000000000001</v>
      </c>
      <c r="R177" s="36">
        <v>49.2</v>
      </c>
      <c r="S177" s="7">
        <v>1.2</v>
      </c>
      <c r="T177" s="36">
        <v>49.2</v>
      </c>
      <c r="U177" s="7">
        <v>1.2</v>
      </c>
      <c r="V177" s="36">
        <v>48.8</v>
      </c>
      <c r="W177" s="7">
        <v>1.5</v>
      </c>
      <c r="X177" s="37">
        <f t="shared" si="19"/>
        <v>-0.81967213114754145</v>
      </c>
    </row>
    <row r="179" spans="1:24" ht="15.5" thickBot="1" x14ac:dyDescent="0.9">
      <c r="A179" s="33" t="s">
        <v>200</v>
      </c>
    </row>
    <row r="180" spans="1:24" x14ac:dyDescent="0.75">
      <c r="A180" s="2"/>
      <c r="B180" s="161" t="s">
        <v>30</v>
      </c>
      <c r="C180" s="162"/>
      <c r="D180" s="162"/>
      <c r="E180" s="162"/>
      <c r="F180" s="162"/>
      <c r="G180" s="163"/>
      <c r="H180" s="164" t="s">
        <v>31</v>
      </c>
      <c r="I180" s="165"/>
      <c r="J180" s="165"/>
      <c r="K180" s="165"/>
      <c r="L180" s="165"/>
      <c r="M180" s="165"/>
      <c r="N180" s="165"/>
      <c r="O180" s="165"/>
      <c r="P180" s="165"/>
      <c r="Q180" s="166"/>
      <c r="R180" s="167" t="s">
        <v>32</v>
      </c>
      <c r="S180" s="168"/>
      <c r="T180" s="168"/>
      <c r="U180" s="168"/>
      <c r="V180" s="168"/>
      <c r="W180" s="168"/>
      <c r="X180" s="169"/>
    </row>
    <row r="181" spans="1:24" ht="27.75" thickBot="1" x14ac:dyDescent="0.9">
      <c r="A181" s="3" t="s">
        <v>33</v>
      </c>
      <c r="B181" s="19" t="s">
        <v>3</v>
      </c>
      <c r="C181" s="6" t="s">
        <v>0</v>
      </c>
      <c r="D181" s="20" t="s">
        <v>2</v>
      </c>
      <c r="E181" s="6" t="s">
        <v>0</v>
      </c>
      <c r="F181" s="20" t="s">
        <v>4</v>
      </c>
      <c r="G181" s="5" t="s">
        <v>0</v>
      </c>
      <c r="H181" s="21" t="s">
        <v>34</v>
      </c>
      <c r="I181" s="22" t="s">
        <v>0</v>
      </c>
      <c r="J181" s="23" t="s">
        <v>35</v>
      </c>
      <c r="K181" s="22" t="s">
        <v>0</v>
      </c>
      <c r="L181" s="23" t="s">
        <v>36</v>
      </c>
      <c r="M181" s="22" t="s">
        <v>0</v>
      </c>
      <c r="N181" s="24" t="s">
        <v>37</v>
      </c>
      <c r="O181" s="25" t="s">
        <v>38</v>
      </c>
      <c r="P181" s="26" t="s">
        <v>1</v>
      </c>
      <c r="Q181" s="27" t="s">
        <v>0</v>
      </c>
      <c r="R181" s="28" t="s">
        <v>34</v>
      </c>
      <c r="S181" s="29" t="s">
        <v>0</v>
      </c>
      <c r="T181" s="30" t="s">
        <v>35</v>
      </c>
      <c r="U181" s="6" t="s">
        <v>0</v>
      </c>
      <c r="V181" s="31" t="s">
        <v>36</v>
      </c>
      <c r="W181" s="29" t="s">
        <v>0</v>
      </c>
      <c r="X181" s="32" t="s">
        <v>37</v>
      </c>
    </row>
    <row r="182" spans="1:24" x14ac:dyDescent="0.75">
      <c r="A182" s="33" t="s">
        <v>201</v>
      </c>
      <c r="B182" s="34">
        <v>7.8E-2</v>
      </c>
      <c r="C182" s="7">
        <v>3.5000000000000003E-2</v>
      </c>
      <c r="D182" s="34">
        <v>6.6899999999999998E-3</v>
      </c>
      <c r="E182" s="7">
        <v>8.1999999999999998E-4</v>
      </c>
      <c r="F182" s="34">
        <v>0.10199999999999999</v>
      </c>
      <c r="G182" s="7">
        <v>5.3999999999999999E-2</v>
      </c>
      <c r="H182" s="35">
        <v>74</v>
      </c>
      <c r="I182" s="7">
        <v>33</v>
      </c>
      <c r="J182" s="35">
        <v>43</v>
      </c>
      <c r="K182" s="7">
        <v>5.3</v>
      </c>
      <c r="L182" s="35">
        <v>680</v>
      </c>
      <c r="M182" s="7">
        <v>910</v>
      </c>
      <c r="N182" s="4" t="str">
        <f t="shared" ref="N182:N186" si="20">IF(J182&gt;500,100 - (100 *J182/L182),"NA")</f>
        <v>NA</v>
      </c>
      <c r="O182" s="37">
        <f t="shared" ref="O182:O189" si="21">IF(J182&gt;1200,100 - (100 *J182/L182),100 - (100 *J182/H182))</f>
        <v>41.891891891891895</v>
      </c>
      <c r="P182" s="8">
        <f t="shared" ref="P182:P186" si="22">IF(N182="NA",J182,IF(N182&lt;20,IF(N182&gt;-5,IF(J182&gt;1200,L182,J182),"discordant"),"discordant"))</f>
        <v>43</v>
      </c>
      <c r="Q182" s="8">
        <f t="shared" ref="Q182:Q186" si="23">IF(N182="NA",K182,IF(N182&lt;20,IF(N182&gt;-5,IF(J182&gt;1200,M182,K182),"discordant"),"discordant"))</f>
        <v>5.3</v>
      </c>
      <c r="R182" s="36">
        <v>40.9</v>
      </c>
      <c r="S182" s="7">
        <v>6.8</v>
      </c>
      <c r="T182" s="36">
        <v>40.9</v>
      </c>
      <c r="U182" s="7">
        <v>6.8</v>
      </c>
      <c r="V182" s="36">
        <v>41.8</v>
      </c>
      <c r="W182" s="7">
        <v>5</v>
      </c>
      <c r="X182" s="37">
        <f t="shared" ref="X182:X189" si="24">100 - (100 *T182/V182)</f>
        <v>2.1531100478468801</v>
      </c>
    </row>
    <row r="183" spans="1:24" x14ac:dyDescent="0.75">
      <c r="A183" s="33" t="s">
        <v>202</v>
      </c>
      <c r="B183" s="34">
        <v>3.7999999999999999E-2</v>
      </c>
      <c r="C183" s="7">
        <v>2.4E-2</v>
      </c>
      <c r="D183" s="34">
        <v>7.2100000000000003E-3</v>
      </c>
      <c r="E183" s="7">
        <v>5.5000000000000003E-4</v>
      </c>
      <c r="F183" s="34">
        <v>0.04</v>
      </c>
      <c r="G183" s="7">
        <v>2.7E-2</v>
      </c>
      <c r="H183" s="35">
        <v>37</v>
      </c>
      <c r="I183" s="7">
        <v>24</v>
      </c>
      <c r="J183" s="35">
        <v>46.3</v>
      </c>
      <c r="K183" s="7">
        <v>3.5</v>
      </c>
      <c r="L183" s="35">
        <v>-510</v>
      </c>
      <c r="M183" s="7">
        <v>810</v>
      </c>
      <c r="N183" s="4" t="str">
        <f t="shared" si="20"/>
        <v>NA</v>
      </c>
      <c r="O183" s="37">
        <f t="shared" si="21"/>
        <v>-25.13513513513513</v>
      </c>
      <c r="P183" s="8">
        <f t="shared" si="22"/>
        <v>46.3</v>
      </c>
      <c r="Q183" s="8">
        <f t="shared" si="23"/>
        <v>3.5</v>
      </c>
      <c r="R183" s="36">
        <v>46.8</v>
      </c>
      <c r="S183" s="7">
        <v>3.9</v>
      </c>
      <c r="T183" s="36">
        <v>46.8</v>
      </c>
      <c r="U183" s="7">
        <v>4</v>
      </c>
      <c r="V183" s="36">
        <v>46.3</v>
      </c>
      <c r="W183" s="7">
        <v>3.5</v>
      </c>
      <c r="X183" s="37">
        <f t="shared" si="24"/>
        <v>-1.0799136069114468</v>
      </c>
    </row>
    <row r="184" spans="1:24" x14ac:dyDescent="0.75">
      <c r="A184" s="33" t="s">
        <v>203</v>
      </c>
      <c r="B184" s="34">
        <v>0.15</v>
      </c>
      <c r="C184" s="7">
        <v>0.12</v>
      </c>
      <c r="D184" s="34">
        <v>7.7000000000000002E-3</v>
      </c>
      <c r="E184" s="7">
        <v>6.4999999999999997E-4</v>
      </c>
      <c r="F184" s="34">
        <v>0.124</v>
      </c>
      <c r="G184" s="7">
        <v>9.7000000000000003E-2</v>
      </c>
      <c r="H184" s="35">
        <v>130</v>
      </c>
      <c r="I184" s="7">
        <v>100</v>
      </c>
      <c r="J184" s="35">
        <v>49.4</v>
      </c>
      <c r="K184" s="7">
        <v>4.0999999999999996</v>
      </c>
      <c r="L184" s="35">
        <v>700</v>
      </c>
      <c r="M184" s="7">
        <v>1600</v>
      </c>
      <c r="N184" s="4" t="str">
        <f t="shared" si="20"/>
        <v>NA</v>
      </c>
      <c r="O184" s="37">
        <f t="shared" si="21"/>
        <v>62</v>
      </c>
      <c r="P184" s="8">
        <f t="shared" si="22"/>
        <v>49.4</v>
      </c>
      <c r="Q184" s="8">
        <f t="shared" si="23"/>
        <v>4.0999999999999996</v>
      </c>
      <c r="R184" s="36">
        <v>43.4</v>
      </c>
      <c r="S184" s="7">
        <v>5.2</v>
      </c>
      <c r="T184" s="36">
        <v>43.3</v>
      </c>
      <c r="U184" s="7">
        <v>5.3</v>
      </c>
      <c r="V184" s="36">
        <v>49.4</v>
      </c>
      <c r="W184" s="7">
        <v>4.0999999999999996</v>
      </c>
      <c r="X184" s="37">
        <f t="shared" si="24"/>
        <v>12.348178137651814</v>
      </c>
    </row>
    <row r="185" spans="1:24" x14ac:dyDescent="0.75">
      <c r="A185" s="33" t="s">
        <v>204</v>
      </c>
      <c r="B185" s="34">
        <v>6.4000000000000001E-2</v>
      </c>
      <c r="C185" s="7">
        <v>1.4E-2</v>
      </c>
      <c r="D185" s="34">
        <v>7.5199999999999998E-3</v>
      </c>
      <c r="E185" s="7">
        <v>5.1999999999999995E-4</v>
      </c>
      <c r="F185" s="34">
        <v>6.2E-2</v>
      </c>
      <c r="G185" s="7">
        <v>1.4E-2</v>
      </c>
      <c r="H185" s="35">
        <v>63</v>
      </c>
      <c r="I185" s="7">
        <v>13</v>
      </c>
      <c r="J185" s="35">
        <v>48.3</v>
      </c>
      <c r="K185" s="7">
        <v>3.3</v>
      </c>
      <c r="L185" s="35">
        <v>570</v>
      </c>
      <c r="M185" s="7">
        <v>470</v>
      </c>
      <c r="N185" s="4" t="str">
        <f t="shared" si="20"/>
        <v>NA</v>
      </c>
      <c r="O185" s="37">
        <f t="shared" si="21"/>
        <v>23.333333333333329</v>
      </c>
      <c r="P185" s="8">
        <f t="shared" si="22"/>
        <v>48.3</v>
      </c>
      <c r="Q185" s="8">
        <f t="shared" si="23"/>
        <v>3.3</v>
      </c>
      <c r="R185" s="36">
        <v>47.4</v>
      </c>
      <c r="S185" s="7">
        <v>3.7</v>
      </c>
      <c r="T185" s="36">
        <v>47.4</v>
      </c>
      <c r="U185" s="7">
        <v>3.8</v>
      </c>
      <c r="V185" s="36">
        <v>48.3</v>
      </c>
      <c r="W185" s="7">
        <v>3.3</v>
      </c>
      <c r="X185" s="37">
        <f t="shared" si="24"/>
        <v>1.8633540372670723</v>
      </c>
    </row>
    <row r="186" spans="1:24" x14ac:dyDescent="0.75">
      <c r="A186" s="33" t="s">
        <v>205</v>
      </c>
      <c r="B186" s="34">
        <v>5.3999999999999999E-2</v>
      </c>
      <c r="C186" s="7">
        <v>1.6E-2</v>
      </c>
      <c r="D186" s="34">
        <v>7.6400000000000001E-3</v>
      </c>
      <c r="E186" s="7">
        <v>8.0999999999999996E-4</v>
      </c>
      <c r="F186" s="34">
        <v>4.9000000000000002E-2</v>
      </c>
      <c r="G186" s="7">
        <v>1.4999999999999999E-2</v>
      </c>
      <c r="H186" s="35">
        <v>53</v>
      </c>
      <c r="I186" s="7">
        <v>16</v>
      </c>
      <c r="J186" s="35">
        <v>49.1</v>
      </c>
      <c r="K186" s="7">
        <v>5.2</v>
      </c>
      <c r="L186" s="35">
        <v>80</v>
      </c>
      <c r="M186" s="7">
        <v>510</v>
      </c>
      <c r="N186" s="4" t="str">
        <f t="shared" si="20"/>
        <v>NA</v>
      </c>
      <c r="O186" s="37">
        <f t="shared" si="21"/>
        <v>7.3584905660377302</v>
      </c>
      <c r="P186" s="8">
        <f t="shared" si="22"/>
        <v>49.1</v>
      </c>
      <c r="Q186" s="8">
        <f t="shared" si="23"/>
        <v>5.2</v>
      </c>
      <c r="R186" s="36">
        <v>48.8</v>
      </c>
      <c r="S186" s="7">
        <v>5.4</v>
      </c>
      <c r="T186" s="36">
        <v>48.8</v>
      </c>
      <c r="U186" s="7">
        <v>5.5</v>
      </c>
      <c r="V186" s="36">
        <v>49.1</v>
      </c>
      <c r="W186" s="7">
        <v>5.2</v>
      </c>
      <c r="X186" s="37">
        <f t="shared" si="24"/>
        <v>0.61099796334012524</v>
      </c>
    </row>
    <row r="187" spans="1:24" x14ac:dyDescent="0.75">
      <c r="A187" s="33" t="s">
        <v>206</v>
      </c>
      <c r="B187" s="34">
        <v>7.0000000000000007E-2</v>
      </c>
      <c r="C187" s="7">
        <v>1.2999999999999999E-2</v>
      </c>
      <c r="D187" s="34">
        <v>7.6400000000000001E-3</v>
      </c>
      <c r="E187" s="7">
        <v>3.5E-4</v>
      </c>
      <c r="F187" s="34">
        <v>7.1999999999999995E-2</v>
      </c>
      <c r="G187" s="7">
        <v>1.4999999999999999E-2</v>
      </c>
      <c r="H187" s="35">
        <v>71</v>
      </c>
      <c r="I187" s="7">
        <v>13</v>
      </c>
      <c r="J187" s="35">
        <v>49.1</v>
      </c>
      <c r="K187" s="7">
        <v>2.2999999999999998</v>
      </c>
      <c r="L187" s="35">
        <v>600</v>
      </c>
      <c r="M187" s="7">
        <v>370</v>
      </c>
      <c r="N187" s="37" t="s">
        <v>207</v>
      </c>
      <c r="O187" s="37">
        <f t="shared" si="21"/>
        <v>30.845070422535215</v>
      </c>
      <c r="P187" s="8">
        <v>49.1</v>
      </c>
      <c r="Q187" s="8">
        <v>2.2999999999999998</v>
      </c>
      <c r="R187" s="36">
        <v>47.6</v>
      </c>
      <c r="S187" s="7">
        <v>2.6</v>
      </c>
      <c r="T187" s="36">
        <v>47.6</v>
      </c>
      <c r="U187" s="7">
        <v>2.6</v>
      </c>
      <c r="V187" s="36">
        <v>49.1</v>
      </c>
      <c r="W187" s="7">
        <v>2.2999999999999998</v>
      </c>
      <c r="X187" s="37">
        <f t="shared" si="24"/>
        <v>3.054989816700612</v>
      </c>
    </row>
    <row r="188" spans="1:24" x14ac:dyDescent="0.75">
      <c r="A188" s="33" t="s">
        <v>208</v>
      </c>
      <c r="B188" s="34">
        <v>9.4E-2</v>
      </c>
      <c r="C188" s="7">
        <v>2.8000000000000001E-2</v>
      </c>
      <c r="D188" s="34">
        <v>7.0499999999999998E-3</v>
      </c>
      <c r="E188" s="7">
        <v>6.9999999999999999E-4</v>
      </c>
      <c r="F188" s="34">
        <v>9.7000000000000003E-2</v>
      </c>
      <c r="G188" s="7">
        <v>0.03</v>
      </c>
      <c r="H188" s="35">
        <v>90</v>
      </c>
      <c r="I188" s="7">
        <v>26</v>
      </c>
      <c r="J188" s="35">
        <v>45.3</v>
      </c>
      <c r="K188" s="7">
        <v>4.5</v>
      </c>
      <c r="L188" s="35">
        <v>1220</v>
      </c>
      <c r="M188" s="7">
        <v>740</v>
      </c>
      <c r="N188" s="37" t="s">
        <v>207</v>
      </c>
      <c r="O188" s="37">
        <f t="shared" si="21"/>
        <v>49.666666666666664</v>
      </c>
      <c r="P188" s="8">
        <v>45.3</v>
      </c>
      <c r="Q188" s="8">
        <v>4.5</v>
      </c>
      <c r="R188" s="36">
        <v>42.5</v>
      </c>
      <c r="S188" s="7">
        <v>4.5999999999999996</v>
      </c>
      <c r="T188" s="36">
        <v>42.4</v>
      </c>
      <c r="U188" s="7">
        <v>4.5999999999999996</v>
      </c>
      <c r="V188" s="36">
        <v>45.3</v>
      </c>
      <c r="W188" s="7">
        <v>4.5</v>
      </c>
      <c r="X188" s="37">
        <f t="shared" si="24"/>
        <v>6.4017660044150091</v>
      </c>
    </row>
    <row r="189" spans="1:24" x14ac:dyDescent="0.75">
      <c r="A189" s="33" t="s">
        <v>209</v>
      </c>
      <c r="B189" s="34">
        <v>6.7000000000000004E-2</v>
      </c>
      <c r="C189" s="7">
        <v>1.2999999999999999E-2</v>
      </c>
      <c r="D189" s="34">
        <v>7.5700000000000003E-3</v>
      </c>
      <c r="E189" s="7">
        <v>4.6999999999999999E-4</v>
      </c>
      <c r="F189" s="34">
        <v>6.6000000000000003E-2</v>
      </c>
      <c r="G189" s="7">
        <v>1.2E-2</v>
      </c>
      <c r="H189" s="35">
        <v>66</v>
      </c>
      <c r="I189" s="7">
        <v>13</v>
      </c>
      <c r="J189" s="35">
        <v>48.6</v>
      </c>
      <c r="K189" s="7">
        <v>3</v>
      </c>
      <c r="L189" s="35">
        <v>610</v>
      </c>
      <c r="M189" s="7">
        <v>410</v>
      </c>
      <c r="N189" s="37" t="s">
        <v>207</v>
      </c>
      <c r="O189" s="37">
        <f t="shared" si="21"/>
        <v>26.36363636363636</v>
      </c>
      <c r="P189" s="8">
        <v>48.6</v>
      </c>
      <c r="Q189" s="8">
        <v>3</v>
      </c>
      <c r="R189" s="36">
        <v>47.5</v>
      </c>
      <c r="S189" s="7">
        <v>3.2</v>
      </c>
      <c r="T189" s="36">
        <v>47.5</v>
      </c>
      <c r="U189" s="7">
        <v>3.2</v>
      </c>
      <c r="V189" s="36">
        <v>48.6</v>
      </c>
      <c r="W189" s="7">
        <v>3</v>
      </c>
      <c r="X189" s="37">
        <f t="shared" si="24"/>
        <v>2.2633744855967137</v>
      </c>
    </row>
  </sheetData>
  <mergeCells count="16">
    <mergeCell ref="A120:B120"/>
    <mergeCell ref="A1:K2"/>
    <mergeCell ref="A8:B8"/>
    <mergeCell ref="B9:G9"/>
    <mergeCell ref="H9:Q9"/>
    <mergeCell ref="R9:X9"/>
    <mergeCell ref="B180:G180"/>
    <mergeCell ref="H180:Q180"/>
    <mergeCell ref="R180:X180"/>
    <mergeCell ref="B121:G121"/>
    <mergeCell ref="H121:Q121"/>
    <mergeCell ref="R121:X121"/>
    <mergeCell ref="A151:B151"/>
    <mergeCell ref="B152:G152"/>
    <mergeCell ref="H152:Q152"/>
    <mergeCell ref="R152:X152"/>
  </mergeCells>
  <pageMargins left="0.2" right="0.2" top="0.25" bottom="0.2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SS Petrography</vt:lpstr>
      <vt:lpstr>DZ Synthesis</vt:lpstr>
      <vt:lpstr>DZ Results</vt:lpstr>
      <vt:lpstr>Volc. Zr Synthesis</vt:lpstr>
      <vt:lpstr>Volc. Zr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</dc:creator>
  <cp:lastModifiedBy>Megan</cp:lastModifiedBy>
  <dcterms:created xsi:type="dcterms:W3CDTF">2021-07-17T22:37:36Z</dcterms:created>
  <dcterms:modified xsi:type="dcterms:W3CDTF">2021-08-06T19:23:59Z</dcterms:modified>
</cp:coreProperties>
</file>