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0" windowWidth="19200" windowHeight="8595" activeTab="7"/>
  </bookViews>
  <sheets>
    <sheet name="2002-03" sheetId="1" r:id="rId1"/>
    <sheet name="2003-04" sheetId="2" r:id="rId2"/>
    <sheet name="2004-05" sheetId="3" r:id="rId3"/>
    <sheet name="2005-06" sheetId="4" r:id="rId4"/>
    <sheet name="2006-07" sheetId="5" r:id="rId5"/>
    <sheet name="2007-08" sheetId="6" r:id="rId6"/>
    <sheet name="2008-09" sheetId="7" r:id="rId7"/>
    <sheet name="2009-10" sheetId="8" r:id="rId8"/>
  </sheets>
  <calcPr calcId="125725"/>
</workbook>
</file>

<file path=xl/calcChain.xml><?xml version="1.0" encoding="utf-8"?>
<calcChain xmlns="http://schemas.openxmlformats.org/spreadsheetml/2006/main">
  <c r="N23" i="8"/>
  <c r="N22"/>
  <c r="M21"/>
  <c r="L21"/>
  <c r="K21"/>
  <c r="J21"/>
  <c r="I21"/>
  <c r="H21"/>
  <c r="G21"/>
  <c r="E21"/>
  <c r="C21"/>
  <c r="M20"/>
  <c r="L20"/>
  <c r="K20"/>
  <c r="J20"/>
  <c r="I20"/>
  <c r="H20"/>
  <c r="G20"/>
  <c r="F20"/>
  <c r="F21"/>
  <c r="E20"/>
  <c r="D20"/>
  <c r="D21"/>
  <c r="C20"/>
  <c r="B20"/>
  <c r="N20"/>
  <c r="N19"/>
  <c r="N18"/>
  <c r="N17"/>
  <c r="N16"/>
  <c r="M15"/>
  <c r="L15"/>
  <c r="K15"/>
  <c r="J15"/>
  <c r="I15"/>
  <c r="H15"/>
  <c r="G15"/>
  <c r="F15"/>
  <c r="E15"/>
  <c r="D15"/>
  <c r="C15"/>
  <c r="B15"/>
  <c r="N15"/>
  <c r="N14"/>
  <c r="N13"/>
  <c r="N12"/>
  <c r="N11"/>
  <c r="N10"/>
  <c r="N9"/>
  <c r="N8"/>
  <c r="N7"/>
  <c r="N6"/>
  <c r="N5"/>
  <c r="N4"/>
  <c r="N3"/>
  <c r="N2"/>
  <c r="N21"/>
  <c r="N24" i="7"/>
  <c r="N23"/>
  <c r="M22"/>
  <c r="L22"/>
  <c r="K22"/>
  <c r="J22"/>
  <c r="I22"/>
  <c r="H22"/>
  <c r="M21"/>
  <c r="L21"/>
  <c r="K21"/>
  <c r="J21"/>
  <c r="I21"/>
  <c r="H21"/>
  <c r="G21"/>
  <c r="G22"/>
  <c r="F21"/>
  <c r="F22"/>
  <c r="E21"/>
  <c r="E22"/>
  <c r="D21"/>
  <c r="D22"/>
  <c r="C21"/>
  <c r="C22"/>
  <c r="B21"/>
  <c r="N21"/>
  <c r="N20"/>
  <c r="N19"/>
  <c r="N18"/>
  <c r="N17"/>
  <c r="M16"/>
  <c r="L16"/>
  <c r="K16"/>
  <c r="J16"/>
  <c r="I16"/>
  <c r="H16"/>
  <c r="G16"/>
  <c r="F16"/>
  <c r="E16"/>
  <c r="D16"/>
  <c r="C16"/>
  <c r="B16"/>
  <c r="N16"/>
  <c r="N15"/>
  <c r="N14"/>
  <c r="N13"/>
  <c r="N12"/>
  <c r="N11"/>
  <c r="N10"/>
  <c r="N9"/>
  <c r="N8"/>
  <c r="N7"/>
  <c r="N6"/>
  <c r="N5"/>
  <c r="N4"/>
  <c r="N3"/>
  <c r="N22"/>
  <c r="N2"/>
  <c r="N24" i="6"/>
  <c r="N23"/>
  <c r="M22"/>
  <c r="L22"/>
  <c r="K22"/>
  <c r="J22"/>
  <c r="I22"/>
  <c r="H22"/>
  <c r="M21"/>
  <c r="L21"/>
  <c r="K21"/>
  <c r="J21"/>
  <c r="I21"/>
  <c r="H21"/>
  <c r="G21"/>
  <c r="G22"/>
  <c r="F21"/>
  <c r="F22"/>
  <c r="E21"/>
  <c r="E22"/>
  <c r="D21"/>
  <c r="D22"/>
  <c r="C21"/>
  <c r="C22"/>
  <c r="B21"/>
  <c r="N21"/>
  <c r="N20"/>
  <c r="N19"/>
  <c r="N18"/>
  <c r="N17"/>
  <c r="M16"/>
  <c r="L16"/>
  <c r="K16"/>
  <c r="J16"/>
  <c r="I16"/>
  <c r="H16"/>
  <c r="G16"/>
  <c r="F16"/>
  <c r="E16"/>
  <c r="D16"/>
  <c r="C16"/>
  <c r="B16"/>
  <c r="N16"/>
  <c r="N15"/>
  <c r="N14"/>
  <c r="N13"/>
  <c r="N12"/>
  <c r="N11"/>
  <c r="N10"/>
  <c r="N9"/>
  <c r="N8"/>
  <c r="N7"/>
  <c r="N6"/>
  <c r="N5"/>
  <c r="N4"/>
  <c r="N3"/>
  <c r="N22"/>
  <c r="N2"/>
  <c r="N23" i="5"/>
  <c r="N22"/>
  <c r="M21"/>
  <c r="L21"/>
  <c r="K21"/>
  <c r="J21"/>
  <c r="I21"/>
  <c r="H21"/>
  <c r="G21"/>
  <c r="E21"/>
  <c r="C21"/>
  <c r="M20"/>
  <c r="L20"/>
  <c r="K20"/>
  <c r="J20"/>
  <c r="I20"/>
  <c r="H20"/>
  <c r="G20"/>
  <c r="F20"/>
  <c r="F21"/>
  <c r="E20"/>
  <c r="D20"/>
  <c r="D21"/>
  <c r="C20"/>
  <c r="B20"/>
  <c r="N20"/>
  <c r="N19"/>
  <c r="N18"/>
  <c r="N17"/>
  <c r="N16"/>
  <c r="M15"/>
  <c r="L15"/>
  <c r="K15"/>
  <c r="J15"/>
  <c r="I15"/>
  <c r="H15"/>
  <c r="G15"/>
  <c r="F15"/>
  <c r="E15"/>
  <c r="D15"/>
  <c r="C15"/>
  <c r="B15"/>
  <c r="N15"/>
  <c r="N14"/>
  <c r="N13"/>
  <c r="N12"/>
  <c r="N11"/>
  <c r="N10"/>
  <c r="N9"/>
  <c r="N8"/>
  <c r="N7"/>
  <c r="N6"/>
  <c r="N5"/>
  <c r="N4"/>
  <c r="N3"/>
  <c r="N2"/>
  <c r="N21"/>
  <c r="N23" i="4"/>
  <c r="N22"/>
  <c r="M21"/>
  <c r="L21"/>
  <c r="K21"/>
  <c r="J21"/>
  <c r="I21"/>
  <c r="H21"/>
  <c r="G21"/>
  <c r="E21"/>
  <c r="C21"/>
  <c r="M20"/>
  <c r="L20"/>
  <c r="K20"/>
  <c r="J20"/>
  <c r="I20"/>
  <c r="H20"/>
  <c r="G20"/>
  <c r="F20"/>
  <c r="F21"/>
  <c r="E20"/>
  <c r="D20"/>
  <c r="D21"/>
  <c r="C20"/>
  <c r="B20"/>
  <c r="N20"/>
  <c r="N19"/>
  <c r="N18"/>
  <c r="N17"/>
  <c r="N16"/>
  <c r="M15"/>
  <c r="L15"/>
  <c r="K15"/>
  <c r="J15"/>
  <c r="I15"/>
  <c r="H15"/>
  <c r="G15"/>
  <c r="F15"/>
  <c r="E15"/>
  <c r="D15"/>
  <c r="C15"/>
  <c r="B15"/>
  <c r="N15"/>
  <c r="N14"/>
  <c r="N13"/>
  <c r="N12"/>
  <c r="N11"/>
  <c r="N10"/>
  <c r="N9"/>
  <c r="N8"/>
  <c r="N7"/>
  <c r="N6"/>
  <c r="N5"/>
  <c r="N4"/>
  <c r="N3"/>
  <c r="N2"/>
  <c r="N21"/>
  <c r="N23" i="3"/>
  <c r="N22"/>
  <c r="M21"/>
  <c r="L21"/>
  <c r="K21"/>
  <c r="J21"/>
  <c r="I21"/>
  <c r="H21"/>
  <c r="F21"/>
  <c r="D21"/>
  <c r="B21"/>
  <c r="M20"/>
  <c r="L20"/>
  <c r="K20"/>
  <c r="J20"/>
  <c r="I20"/>
  <c r="H20"/>
  <c r="G20"/>
  <c r="G21"/>
  <c r="F20"/>
  <c r="E20"/>
  <c r="E21"/>
  <c r="D20"/>
  <c r="C20"/>
  <c r="C21"/>
  <c r="B20"/>
  <c r="N20"/>
  <c r="N19"/>
  <c r="N18"/>
  <c r="N17"/>
  <c r="N16"/>
  <c r="M15"/>
  <c r="L15"/>
  <c r="K15"/>
  <c r="J15"/>
  <c r="I15"/>
  <c r="H15"/>
  <c r="G15"/>
  <c r="F15"/>
  <c r="E15"/>
  <c r="D15"/>
  <c r="C15"/>
  <c r="B15"/>
  <c r="N15"/>
  <c r="N14"/>
  <c r="N13"/>
  <c r="N12"/>
  <c r="N11"/>
  <c r="N10"/>
  <c r="N9"/>
  <c r="N8"/>
  <c r="N7"/>
  <c r="N6"/>
  <c r="N5"/>
  <c r="N4"/>
  <c r="N3"/>
  <c r="N2"/>
  <c r="N21"/>
  <c r="N23" i="2"/>
  <c r="N22"/>
  <c r="M21"/>
  <c r="L21"/>
  <c r="K21"/>
  <c r="J21"/>
  <c r="I21"/>
  <c r="H21"/>
  <c r="G21"/>
  <c r="E21"/>
  <c r="C21"/>
  <c r="M20"/>
  <c r="L20"/>
  <c r="K20"/>
  <c r="J20"/>
  <c r="I20"/>
  <c r="H20"/>
  <c r="G20"/>
  <c r="F20"/>
  <c r="F21"/>
  <c r="E20"/>
  <c r="D20"/>
  <c r="D21"/>
  <c r="C20"/>
  <c r="B20"/>
  <c r="N20"/>
  <c r="N19"/>
  <c r="N18"/>
  <c r="N17"/>
  <c r="N16"/>
  <c r="M15"/>
  <c r="L15"/>
  <c r="K15"/>
  <c r="J15"/>
  <c r="I15"/>
  <c r="H15"/>
  <c r="G15"/>
  <c r="F15"/>
  <c r="E15"/>
  <c r="D15"/>
  <c r="C15"/>
  <c r="B15"/>
  <c r="N15"/>
  <c r="N14"/>
  <c r="N13"/>
  <c r="N12"/>
  <c r="N11"/>
  <c r="N10"/>
  <c r="N9"/>
  <c r="N8"/>
  <c r="N7"/>
  <c r="N6"/>
  <c r="N5"/>
  <c r="N4"/>
  <c r="N3"/>
  <c r="N2"/>
  <c r="N21"/>
  <c r="N23" i="1"/>
  <c r="N22"/>
  <c r="M21"/>
  <c r="L21"/>
  <c r="K21"/>
  <c r="J21"/>
  <c r="I21"/>
  <c r="H21"/>
  <c r="F21"/>
  <c r="D21"/>
  <c r="B21"/>
  <c r="M20"/>
  <c r="L20"/>
  <c r="K20"/>
  <c r="J20"/>
  <c r="I20"/>
  <c r="H20"/>
  <c r="G20"/>
  <c r="G21"/>
  <c r="F20"/>
  <c r="E20"/>
  <c r="E21"/>
  <c r="D20"/>
  <c r="C20"/>
  <c r="C21"/>
  <c r="B20"/>
  <c r="N20"/>
  <c r="N19"/>
  <c r="N18"/>
  <c r="N17"/>
  <c r="N16"/>
  <c r="M15"/>
  <c r="L15"/>
  <c r="K15"/>
  <c r="J15"/>
  <c r="I15"/>
  <c r="H15"/>
  <c r="G15"/>
  <c r="F15"/>
  <c r="E15"/>
  <c r="D15"/>
  <c r="C15"/>
  <c r="B15"/>
  <c r="N15"/>
  <c r="N14"/>
  <c r="N13"/>
  <c r="N12"/>
  <c r="N11"/>
  <c r="N10"/>
  <c r="N9"/>
  <c r="N8"/>
  <c r="N7"/>
  <c r="N6"/>
  <c r="N5"/>
  <c r="N4"/>
  <c r="N3"/>
  <c r="N21"/>
  <c r="N2"/>
  <c r="B21" i="8"/>
  <c r="B22" i="7"/>
  <c r="B22" i="6"/>
  <c r="B21" i="5"/>
  <c r="B21" i="4"/>
  <c r="B21" i="2"/>
</calcChain>
</file>

<file path=xl/comments1.xml><?xml version="1.0" encoding="utf-8"?>
<comments xmlns="http://schemas.openxmlformats.org/spreadsheetml/2006/main">
  <authors>
    <author>dpham</author>
  </authors>
  <commentList>
    <comment ref="J11" authorId="0">
      <text>
        <r>
          <rPr>
            <b/>
            <sz val="8"/>
            <color indexed="81"/>
            <rFont val="Tahoma"/>
            <charset val="1"/>
          </rPr>
          <t>dpham:</t>
        </r>
        <r>
          <rPr>
            <sz val="8"/>
            <color indexed="81"/>
            <rFont val="Tahoma"/>
            <charset val="1"/>
          </rPr>
          <t xml:space="preserve">
Music LC Mar 2006: Our gate malfunctioned that month and because of the rotten lighting down here it's hard to tell whether the thing is purring happily along or reading an error code.  Must've been like that a while to reflect only 167.
Traffic that month was fairly normal and consistent with previous years.
Adrianne Helinski</t>
        </r>
      </text>
    </comment>
  </commentList>
</comments>
</file>

<file path=xl/comments2.xml><?xml version="1.0" encoding="utf-8"?>
<comments xmlns="http://schemas.openxmlformats.org/spreadsheetml/2006/main">
  <authors>
    <author>University of Washington Libraries</author>
    <author>Stephanie Wright</author>
  </authors>
  <commentList>
    <comment ref="G4" authorId="0">
      <text>
        <r>
          <rPr>
            <b/>
            <sz val="8"/>
            <color indexed="81"/>
            <rFont val="Tahoma"/>
            <charset val="1"/>
          </rPr>
          <t>University of Washington Libraries:</t>
        </r>
        <r>
          <rPr>
            <sz val="8"/>
            <color indexed="81"/>
            <rFont val="Tahoma"/>
            <charset val="1"/>
          </rPr>
          <t xml:space="preserve">
Double-checked this # with Rich Carkeek and he verified it.
SW 1/22/07</t>
        </r>
      </text>
    </comment>
    <comment ref="D11" authorId="0">
      <text>
        <r>
          <rPr>
            <b/>
            <sz val="8"/>
            <color indexed="81"/>
            <rFont val="Tahoma"/>
            <charset val="1"/>
          </rPr>
          <t>University of Washington Libraries:</t>
        </r>
        <r>
          <rPr>
            <sz val="8"/>
            <color indexed="81"/>
            <rFont val="Tahoma"/>
            <charset val="1"/>
          </rPr>
          <t xml:space="preserve">
10/2/06
Hi Stephanie,
My security gate is hosed again.  I'll send you some numbers once we get the thing fixed.
Adrianne
10/9/06
116
Obviously, due to the gate malfunction this is not the correct count.
~Adrianne
</t>
        </r>
      </text>
    </comment>
    <comment ref="F11" authorId="0">
      <text>
        <r>
          <rPr>
            <b/>
            <sz val="8"/>
            <color indexed="81"/>
            <rFont val="Tahoma"/>
            <charset val="1"/>
          </rPr>
          <t>University of Washington Libraries:</t>
        </r>
        <r>
          <rPr>
            <sz val="8"/>
            <color indexed="81"/>
            <rFont val="Tahoma"/>
            <charset val="1"/>
          </rPr>
          <t xml:space="preserve">
MLLC gate count not working for month of November per email from Mary Jensen 12/11/06</t>
        </r>
      </text>
    </comment>
    <comment ref="G11" authorId="0">
      <text>
        <r>
          <rPr>
            <b/>
            <sz val="8"/>
            <color indexed="81"/>
            <rFont val="Tahoma"/>
            <charset val="1"/>
          </rPr>
          <t>University of Washington Libraries:</t>
        </r>
        <r>
          <rPr>
            <sz val="8"/>
            <color indexed="81"/>
            <rFont val="Tahoma"/>
            <charset val="1"/>
          </rPr>
          <t xml:space="preserve">
MLLC gate count not working for month of December per email from Mary Jensen 2/12/07</t>
        </r>
      </text>
    </comment>
    <comment ref="H11" authorId="0">
      <text>
        <r>
          <rPr>
            <b/>
            <sz val="8"/>
            <color indexed="81"/>
            <rFont val="Tahoma"/>
            <charset val="1"/>
          </rPr>
          <t>University of Washington Libraries:</t>
        </r>
        <r>
          <rPr>
            <sz val="8"/>
            <color indexed="81"/>
            <rFont val="Tahoma"/>
            <charset val="1"/>
          </rPr>
          <t xml:space="preserve">
Not an accurate count since gate count was broken part of the month per Mary Jensen email 2/9/07.</t>
        </r>
      </text>
    </comment>
    <comment ref="J12" authorId="1">
      <text>
        <r>
          <rPr>
            <b/>
            <sz val="8"/>
            <color indexed="81"/>
            <rFont val="Tahoma"/>
            <charset val="1"/>
          </rPr>
          <t>Stephanie Wright:</t>
        </r>
        <r>
          <rPr>
            <sz val="8"/>
            <color indexed="81"/>
            <rFont val="Tahoma"/>
            <charset val="1"/>
          </rPr>
          <t xml:space="preserve">
NOTE THAT THE NUMBERS FROM MARCH 16 to MARCH 27 ARE ESTAMATES BASED ON LAST YEARS STATISTICS - THERE WAS A SYSTEM FAILURE IN THE SOUTH GATE . Per OUGL 4/9/07</t>
        </r>
      </text>
    </comment>
  </commentList>
</comments>
</file>

<file path=xl/comments3.xml><?xml version="1.0" encoding="utf-8"?>
<comments xmlns="http://schemas.openxmlformats.org/spreadsheetml/2006/main">
  <authors>
    <author>UW Libraries User</author>
    <author>Stephanie Wright</author>
  </authors>
  <commentList>
    <comment ref="A4" authorId="0">
      <text>
        <r>
          <rPr>
            <b/>
            <sz val="8"/>
            <color indexed="81"/>
            <rFont val="Tahoma"/>
            <charset val="1"/>
          </rPr>
          <t>UW Libraries User:</t>
        </r>
        <r>
          <rPr>
            <sz val="8"/>
            <color indexed="81"/>
            <rFont val="Tahoma"/>
            <charset val="1"/>
          </rPr>
          <t xml:space="preserve">
Drama began gate counts late Sept 2007</t>
        </r>
      </text>
    </comment>
    <comment ref="D4" authorId="0">
      <text>
        <r>
          <rPr>
            <b/>
            <sz val="8"/>
            <color indexed="81"/>
            <rFont val="Tahoma"/>
            <charset val="1"/>
          </rPr>
          <t>UW Libraries User:</t>
        </r>
        <r>
          <rPr>
            <sz val="8"/>
            <color indexed="81"/>
            <rFont val="Tahoma"/>
            <charset val="1"/>
          </rPr>
          <t xml:space="preserve">
Only for last six days of September.</t>
        </r>
      </text>
    </comment>
    <comment ref="J4" authorId="1">
      <text>
        <r>
          <rPr>
            <b/>
            <sz val="8"/>
            <color indexed="81"/>
            <rFont val="Tahoma"/>
            <charset val="1"/>
          </rPr>
          <t>Stephanie Wright:</t>
        </r>
        <r>
          <rPr>
            <sz val="8"/>
            <color indexed="81"/>
            <rFont val="Tahoma"/>
            <charset val="1"/>
          </rPr>
          <t xml:space="preserve">
Gate was down 3/12 &amp; 13</t>
        </r>
      </text>
    </comment>
    <comment ref="H14" authorId="1">
      <text>
        <r>
          <rPr>
            <b/>
            <sz val="8"/>
            <color indexed="81"/>
            <rFont val="Tahoma"/>
            <charset val="1"/>
          </rPr>
          <t>Stephanie Wright:</t>
        </r>
        <r>
          <rPr>
            <sz val="8"/>
            <color indexed="81"/>
            <rFont val="Tahoma"/>
            <charset val="1"/>
          </rPr>
          <t xml:space="preserve">
Physics total for Jan - Mar was 9422.  Used past average over prev 3 years of about 32.9% for Jan, 31.8% for Feb and 35.3% for Mar to determine counts for each month.</t>
        </r>
      </text>
    </comment>
    <comment ref="D17" authorId="0">
      <text>
        <r>
          <rPr>
            <b/>
            <sz val="8"/>
            <color indexed="81"/>
            <rFont val="Tahoma"/>
            <charset val="1"/>
          </rPr>
          <t>UW Libraries User:</t>
        </r>
        <r>
          <rPr>
            <sz val="8"/>
            <color indexed="81"/>
            <rFont val="Tahoma"/>
            <charset val="1"/>
          </rPr>
          <t xml:space="preserve">
Gate counts not accurate due to installation of new gates at three Suzz/A entrances 9/10-9/20.  See previous years for estimates.</t>
        </r>
      </text>
    </comment>
    <comment ref="L17" authorId="1">
      <text>
        <r>
          <rPr>
            <b/>
            <sz val="8"/>
            <color indexed="81"/>
            <rFont val="Tahoma"/>
            <charset val="1"/>
          </rPr>
          <t>Stephanie Wright:</t>
        </r>
        <r>
          <rPr>
            <sz val="8"/>
            <color indexed="81"/>
            <rFont val="Tahoma"/>
            <charset val="1"/>
          </rPr>
          <t xml:space="preserve">
NT1 Gate malfunction 5/13-15: 
5/13 subtracted 21401
5/14 subtracted 46809
5/15 subtracted 20681</t>
        </r>
      </text>
    </comment>
    <comment ref="D18" authorId="0">
      <text>
        <r>
          <rPr>
            <b/>
            <sz val="8"/>
            <color indexed="81"/>
            <rFont val="Tahoma"/>
            <charset val="1"/>
          </rPr>
          <t>UW Libraries User:</t>
        </r>
        <r>
          <rPr>
            <sz val="8"/>
            <color indexed="81"/>
            <rFont val="Tahoma"/>
            <charset val="1"/>
          </rPr>
          <t xml:space="preserve">
Gate counts not accurate due to installation of new gates at three Suzz/A entrances 9/10-9/20.  See previous years for estimates.</t>
        </r>
      </text>
    </comment>
    <comment ref="D19" authorId="0">
      <text>
        <r>
          <rPr>
            <b/>
            <sz val="8"/>
            <color indexed="81"/>
            <rFont val="Tahoma"/>
            <charset val="1"/>
          </rPr>
          <t>UW Libraries User:</t>
        </r>
        <r>
          <rPr>
            <sz val="8"/>
            <color indexed="81"/>
            <rFont val="Tahoma"/>
            <charset val="1"/>
          </rPr>
          <t xml:space="preserve">
Gate counts not accurate due to installation of new gates at three Suzz/A entrances 9/10-9/20.  See previous years for estimates.</t>
        </r>
      </text>
    </comment>
    <comment ref="J20" authorId="1">
      <text>
        <r>
          <rPr>
            <b/>
            <sz val="8"/>
            <color indexed="81"/>
            <rFont val="Tahoma"/>
            <charset val="1"/>
          </rPr>
          <t>Stephanie Wright:</t>
        </r>
        <r>
          <rPr>
            <sz val="8"/>
            <color indexed="81"/>
            <rFont val="Tahoma"/>
            <charset val="1"/>
          </rPr>
          <t xml:space="preserve">
Gate malfunction 3/8-12/08.
3/8: added 1130 for non-working Suzz W gates
3/9: subtracted 37876 from W2 gate
3/10: subtracted 38937 from W2 gate
3/11: subtracted 44261 from W2 gate
3/12: subracted 4743 from W2 gate</t>
        </r>
      </text>
    </comment>
    <comment ref="L20" authorId="1">
      <text>
        <r>
          <rPr>
            <b/>
            <sz val="8"/>
            <color indexed="81"/>
            <rFont val="Tahoma"/>
            <charset val="1"/>
          </rPr>
          <t>Stephanie Wright:</t>
        </r>
        <r>
          <rPr>
            <sz val="8"/>
            <color indexed="81"/>
            <rFont val="Tahoma"/>
            <charset val="1"/>
          </rPr>
          <t xml:space="preserve">
W2 Gate malfunction 5/14-5/19 and 5/24-5/28 and 5/31.
Adjusted W2 total for month by subtracting 172136 for the month.
</t>
        </r>
      </text>
    </comment>
  </commentList>
</comments>
</file>

<file path=xl/comments4.xml><?xml version="1.0" encoding="utf-8"?>
<comments xmlns="http://schemas.openxmlformats.org/spreadsheetml/2006/main">
  <authors>
    <author>University of Washington</author>
    <author>Stephanie Wright</author>
  </authors>
  <commentList>
    <comment ref="L6" authorId="0">
      <text>
        <r>
          <rPr>
            <b/>
            <sz val="8"/>
            <color indexed="81"/>
            <rFont val="Tahoma"/>
            <charset val="1"/>
          </rPr>
          <t>University of Washington:</t>
        </r>
        <r>
          <rPr>
            <sz val="8"/>
            <color indexed="81"/>
            <rFont val="Tahoma"/>
            <charset val="1"/>
          </rPr>
          <t xml:space="preserve">
Gate count malfunction on 5/13/09 per 6/2/09 email from Chris Byrne.  Number is probably off a bit but may be close.
Steph</t>
        </r>
      </text>
    </comment>
    <comment ref="M7" authorId="0">
      <text>
        <r>
          <rPr>
            <b/>
            <sz val="8"/>
            <color indexed="81"/>
            <rFont val="Tahoma"/>
            <charset val="1"/>
          </rPr>
          <t>University of Washington:</t>
        </r>
        <r>
          <rPr>
            <sz val="8"/>
            <color indexed="81"/>
            <rFont val="Tahoma"/>
            <charset val="1"/>
          </rPr>
          <t xml:space="preserve">
No stats collected per Louise Richards. 7/6/09</t>
        </r>
      </text>
    </comment>
    <comment ref="E13" authorId="1">
      <text>
        <r>
          <rPr>
            <b/>
            <sz val="8"/>
            <color indexed="81"/>
            <rFont val="Tahoma"/>
            <charset val="1"/>
          </rPr>
          <t>Stephanie Wright:</t>
        </r>
        <r>
          <rPr>
            <sz val="8"/>
            <color indexed="81"/>
            <rFont val="Tahoma"/>
            <charset val="1"/>
          </rPr>
          <t xml:space="preserve">
3 day gate malfunction, 10/24-26</t>
        </r>
      </text>
    </comment>
    <comment ref="A21" authorId="1">
      <text>
        <r>
          <rPr>
            <b/>
            <sz val="8"/>
            <color indexed="81"/>
            <rFont val="Tahoma"/>
            <charset val="1"/>
          </rPr>
          <t>Stephanie Wright:</t>
        </r>
        <r>
          <rPr>
            <sz val="8"/>
            <color indexed="81"/>
            <rFont val="Tahoma"/>
            <charset val="1"/>
          </rPr>
          <t xml:space="preserve">
Due to how SUZZ/ALLEN gate count spreadsheet is set up, totals here may not match exactly totals in their spreadsheets.</t>
        </r>
      </text>
    </comment>
  </commentList>
</comments>
</file>

<file path=xl/comments5.xml><?xml version="1.0" encoding="utf-8"?>
<comments xmlns="http://schemas.openxmlformats.org/spreadsheetml/2006/main">
  <authors>
    <author>University of Washington</author>
    <author>Stephanie Wright</author>
  </authors>
  <commentList>
    <comment ref="H5" authorId="0">
      <text>
        <r>
          <rPr>
            <b/>
            <sz val="8"/>
            <color indexed="81"/>
            <rFont val="Tahoma"/>
            <charset val="1"/>
          </rPr>
          <t>University of Washington:</t>
        </r>
        <r>
          <rPr>
            <sz val="8"/>
            <color indexed="81"/>
            <rFont val="Tahoma"/>
            <charset val="1"/>
          </rPr>
          <t xml:space="preserve">
Average of Jan &amp; Feb per Rich Carkeek in 3/1/10 email.</t>
        </r>
      </text>
    </comment>
    <comment ref="B6" authorId="0">
      <text>
        <r>
          <rPr>
            <b/>
            <sz val="8"/>
            <color indexed="81"/>
            <rFont val="Tahoma"/>
            <charset val="1"/>
          </rPr>
          <t>University of Washington:</t>
        </r>
        <r>
          <rPr>
            <sz val="8"/>
            <color indexed="81"/>
            <rFont val="Tahoma"/>
            <charset val="1"/>
          </rPr>
          <t xml:space="preserve">
Gate count maintenance necessary at times throughout the month.  # may not be entirely accurate.  Per email from CB 8/6/09</t>
        </r>
      </text>
    </comment>
    <comment ref="C6" authorId="0">
      <text>
        <r>
          <rPr>
            <b/>
            <sz val="8"/>
            <color indexed="81"/>
            <rFont val="Tahoma"/>
            <charset val="1"/>
          </rPr>
          <t>University of Washington:</t>
        </r>
        <r>
          <rPr>
            <sz val="8"/>
            <color indexed="81"/>
            <rFont val="Tahoma"/>
            <charset val="1"/>
          </rPr>
          <t xml:space="preserve">
counts have been less than accurate over the last month or 2 due to gate malfunction. - per Chris Byrne 9/3/09</t>
        </r>
      </text>
    </comment>
    <comment ref="M7" authorId="0">
      <text>
        <r>
          <rPr>
            <b/>
            <sz val="8"/>
            <color indexed="81"/>
            <rFont val="Tahoma"/>
            <charset val="1"/>
          </rPr>
          <t>University of Washington:</t>
        </r>
        <r>
          <rPr>
            <sz val="8"/>
            <color indexed="81"/>
            <rFont val="Tahoma"/>
            <charset val="1"/>
          </rPr>
          <t xml:space="preserve">
no gate counts for Foster for June due to construction per email from ajbrock 7/7/10
</t>
        </r>
      </text>
    </comment>
    <comment ref="J10" authorId="0">
      <text>
        <r>
          <rPr>
            <b/>
            <sz val="8"/>
            <color indexed="81"/>
            <rFont val="Tahoma"/>
            <charset val="1"/>
          </rPr>
          <t>University of Washington:</t>
        </r>
        <r>
          <rPr>
            <sz val="8"/>
            <color indexed="81"/>
            <rFont val="Tahoma"/>
            <charset val="1"/>
          </rPr>
          <t xml:space="preserve">
Malfunctioning gate per email from Mary Jensen 4/21/10.
</t>
        </r>
        <r>
          <rPr>
            <b/>
            <sz val="8"/>
            <color indexed="81"/>
            <rFont val="Tahoma"/>
            <charset val="1"/>
          </rPr>
          <t>University of Washington:</t>
        </r>
        <r>
          <rPr>
            <sz val="8"/>
            <color indexed="81"/>
            <rFont val="Tahoma"/>
            <charset val="1"/>
          </rPr>
          <t xml:space="preserve">
Reported #: 15283</t>
        </r>
      </text>
    </comment>
    <comment ref="K10" authorId="0">
      <text>
        <r>
          <rPr>
            <b/>
            <sz val="8"/>
            <color indexed="81"/>
            <rFont val="Tahoma"/>
            <charset val="1"/>
          </rPr>
          <t>University of Washington:</t>
        </r>
        <r>
          <rPr>
            <sz val="8"/>
            <color indexed="81"/>
            <rFont val="Tahoma"/>
            <charset val="1"/>
          </rPr>
          <t xml:space="preserve">
Malfunctioning gate per email from Mary Jensen 4/21/10.
</t>
        </r>
        <r>
          <rPr>
            <b/>
            <sz val="8"/>
            <color indexed="81"/>
            <rFont val="Tahoma"/>
            <charset val="1"/>
          </rPr>
          <t>University of Washington:</t>
        </r>
        <r>
          <rPr>
            <sz val="8"/>
            <color indexed="81"/>
            <rFont val="Tahoma"/>
            <charset val="1"/>
          </rPr>
          <t xml:space="preserve">
Reported #: 19096</t>
        </r>
      </text>
    </comment>
    <comment ref="D11" authorId="0">
      <text>
        <r>
          <rPr>
            <b/>
            <sz val="8"/>
            <color indexed="81"/>
            <rFont val="Tahoma"/>
            <charset val="1"/>
          </rPr>
          <t>University of Washington:</t>
        </r>
        <r>
          <rPr>
            <sz val="8"/>
            <color indexed="81"/>
            <rFont val="Tahoma"/>
            <charset val="1"/>
          </rPr>
          <t xml:space="preserve">
Closed Aug 31 - Sept 30 per Mary Jensen email of 10/5</t>
        </r>
      </text>
    </comment>
    <comment ref="M14" authorId="0">
      <text>
        <r>
          <rPr>
            <b/>
            <sz val="8"/>
            <color indexed="81"/>
            <rFont val="Tahoma"/>
            <charset val="1"/>
          </rPr>
          <t>University of Washington:</t>
        </r>
        <r>
          <rPr>
            <sz val="8"/>
            <color indexed="81"/>
            <rFont val="Tahoma"/>
            <charset val="1"/>
          </rPr>
          <t xml:space="preserve">
Gate removed 6/11 per Grace Block @ SWk (email 6/11/10)
</t>
        </r>
      </text>
    </comment>
    <comment ref="D19" authorId="0">
      <text>
        <r>
          <rPr>
            <b/>
            <sz val="8"/>
            <color indexed="81"/>
            <rFont val="Tahoma"/>
            <charset val="1"/>
          </rPr>
          <t>University of Washington:</t>
        </r>
        <r>
          <rPr>
            <sz val="8"/>
            <color indexed="81"/>
            <rFont val="Tahoma"/>
            <charset val="1"/>
          </rPr>
          <t xml:space="preserve">
Emailed Nattawan about inconsistencies in #'s.  11/4/09 sw</t>
        </r>
      </text>
    </comment>
    <comment ref="A20" authorId="1">
      <text>
        <r>
          <rPr>
            <b/>
            <sz val="8"/>
            <color indexed="81"/>
            <rFont val="Tahoma"/>
            <charset val="1"/>
          </rPr>
          <t>Stephanie Wright:</t>
        </r>
        <r>
          <rPr>
            <sz val="8"/>
            <color indexed="81"/>
            <rFont val="Tahoma"/>
            <charset val="1"/>
          </rPr>
          <t xml:space="preserve">
Due to how SUZZ/ALLEN gate count spreadsheet is set up, totals here may not match exactly totals in their spreadsheets.</t>
        </r>
      </text>
    </comment>
  </commentList>
</comments>
</file>

<file path=xl/sharedStrings.xml><?xml version="1.0" encoding="utf-8"?>
<sst xmlns="http://schemas.openxmlformats.org/spreadsheetml/2006/main" count="290" uniqueCount="38">
  <si>
    <t>UNIT</t>
  </si>
  <si>
    <t>JUL</t>
  </si>
  <si>
    <t>AUG</t>
  </si>
  <si>
    <t>SEP</t>
  </si>
  <si>
    <t>OCT</t>
  </si>
  <si>
    <t>NOV</t>
  </si>
  <si>
    <t>DEC</t>
  </si>
  <si>
    <t>JAN</t>
  </si>
  <si>
    <t>FEB</t>
  </si>
  <si>
    <t>MAR</t>
  </si>
  <si>
    <t>APR</t>
  </si>
  <si>
    <t>MAY</t>
  </si>
  <si>
    <t>JUN</t>
  </si>
  <si>
    <t>TOTAL</t>
  </si>
  <si>
    <t>Architecture</t>
  </si>
  <si>
    <t>Art</t>
  </si>
  <si>
    <t>East Asia</t>
  </si>
  <si>
    <t>Engrg</t>
  </si>
  <si>
    <t>Fish-Ocean</t>
  </si>
  <si>
    <t>Foster Bus</t>
  </si>
  <si>
    <t>HSLIC</t>
  </si>
  <si>
    <t xml:space="preserve">Math </t>
  </si>
  <si>
    <t>Music</t>
  </si>
  <si>
    <t>Music LC</t>
  </si>
  <si>
    <t>OUGL</t>
  </si>
  <si>
    <t>Physics-Astro</t>
  </si>
  <si>
    <t>Social Wk</t>
  </si>
  <si>
    <t>SUBTOTAL</t>
  </si>
  <si>
    <t>AllenN Tower</t>
  </si>
  <si>
    <t>AllenN Arc</t>
  </si>
  <si>
    <t>Allen South</t>
  </si>
  <si>
    <t>Suzzallo</t>
  </si>
  <si>
    <t>Suzz/A Total</t>
  </si>
  <si>
    <t>Bothell</t>
  </si>
  <si>
    <t>Tacoma</t>
  </si>
  <si>
    <t>Drama</t>
  </si>
  <si>
    <t>Built Environ</t>
  </si>
  <si>
    <t>SEA TOTAL</t>
  </si>
</sst>
</file>

<file path=xl/styles.xml><?xml version="1.0" encoding="utf-8"?>
<styleSheet xmlns="http://schemas.openxmlformats.org/spreadsheetml/2006/main">
  <fonts count="5">
    <font>
      <sz val="11"/>
      <color theme="1"/>
      <name val="Calibri"/>
      <family val="2"/>
      <scheme val="minor"/>
    </font>
    <font>
      <b/>
      <sz val="10"/>
      <name val="Arial"/>
      <family val="2"/>
    </font>
    <font>
      <sz val="10"/>
      <name val="Arial"/>
      <family val="2"/>
    </font>
    <font>
      <b/>
      <sz val="8"/>
      <color indexed="81"/>
      <name val="Tahoma"/>
      <charset val="1"/>
    </font>
    <font>
      <sz val="8"/>
      <color indexed="81"/>
      <name val="Tahoma"/>
      <charset val="1"/>
    </font>
  </fonts>
  <fills count="8">
    <fill>
      <patternFill patternType="none"/>
    </fill>
    <fill>
      <patternFill patternType="gray125"/>
    </fill>
    <fill>
      <patternFill patternType="solid">
        <fgColor indexed="31"/>
        <bgColor indexed="64"/>
      </patternFill>
    </fill>
    <fill>
      <patternFill patternType="solid">
        <fgColor indexed="42"/>
        <bgColor indexed="64"/>
      </patternFill>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theme="0" tint="-0.14999847407452621"/>
        <bgColor indexed="64"/>
      </patternFill>
    </fill>
  </fills>
  <borders count="44">
    <border>
      <left/>
      <right/>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style="thin">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double">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ck">
        <color indexed="64"/>
      </left>
      <right style="thin">
        <color indexed="64"/>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double">
        <color indexed="64"/>
      </left>
      <right style="medium">
        <color indexed="64"/>
      </right>
      <top style="medium">
        <color indexed="64"/>
      </top>
      <bottom style="double">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ck">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s>
  <cellStyleXfs count="1">
    <xf numFmtId="0" fontId="0" fillId="0" borderId="0"/>
  </cellStyleXfs>
  <cellXfs count="171">
    <xf numFmtId="0" fontId="0" fillId="0" borderId="0" xfId="0"/>
    <xf numFmtId="0" fontId="1" fillId="2" borderId="1" xfId="0" applyFont="1" applyFill="1" applyBorder="1"/>
    <xf numFmtId="0" fontId="1" fillId="3" borderId="2" xfId="0" applyFont="1" applyFill="1" applyBorder="1"/>
    <xf numFmtId="0" fontId="1" fillId="3" borderId="3" xfId="0" applyFont="1" applyFill="1" applyBorder="1"/>
    <xf numFmtId="0" fontId="1" fillId="3" borderId="4" xfId="0" applyFont="1" applyFill="1" applyBorder="1"/>
    <xf numFmtId="0" fontId="1" fillId="3" borderId="5" xfId="0" applyFont="1" applyFill="1" applyBorder="1"/>
    <xf numFmtId="0" fontId="1" fillId="3" borderId="6" xfId="0" applyFont="1" applyFill="1" applyBorder="1"/>
    <xf numFmtId="0" fontId="0" fillId="2" borderId="7" xfId="0" applyFill="1" applyBorder="1"/>
    <xf numFmtId="0" fontId="0" fillId="0" borderId="8" xfId="0" applyNumberFormat="1" applyBorder="1"/>
    <xf numFmtId="0" fontId="0" fillId="4" borderId="8" xfId="0" applyNumberFormat="1" applyFill="1" applyBorder="1"/>
    <xf numFmtId="0" fontId="0" fillId="4" borderId="9" xfId="0" applyNumberFormat="1" applyFill="1" applyBorder="1"/>
    <xf numFmtId="0" fontId="0" fillId="0" borderId="10" xfId="0" applyNumberFormat="1" applyBorder="1"/>
    <xf numFmtId="0" fontId="0" fillId="4" borderId="11" xfId="0" applyNumberFormat="1" applyFill="1" applyBorder="1"/>
    <xf numFmtId="0" fontId="1" fillId="5" borderId="12" xfId="0" applyFont="1" applyFill="1" applyBorder="1"/>
    <xf numFmtId="0" fontId="0" fillId="0" borderId="13" xfId="0" applyBorder="1"/>
    <xf numFmtId="0" fontId="0" fillId="4" borderId="13" xfId="0" applyFill="1" applyBorder="1"/>
    <xf numFmtId="0" fontId="0" fillId="4" borderId="14" xfId="0" applyFill="1" applyBorder="1"/>
    <xf numFmtId="0" fontId="0" fillId="0" borderId="15" xfId="0" applyBorder="1"/>
    <xf numFmtId="0" fontId="0" fillId="4" borderId="16" xfId="0" applyFill="1" applyBorder="1"/>
    <xf numFmtId="0" fontId="1" fillId="5" borderId="17" xfId="0" applyFont="1" applyFill="1" applyBorder="1"/>
    <xf numFmtId="0" fontId="0" fillId="0" borderId="13" xfId="0" applyNumberFormat="1" applyBorder="1"/>
    <xf numFmtId="0" fontId="0" fillId="4" borderId="13" xfId="0" applyNumberFormat="1" applyFill="1" applyBorder="1"/>
    <xf numFmtId="0" fontId="0" fillId="4" borderId="14" xfId="0" applyNumberFormat="1" applyFill="1" applyBorder="1"/>
    <xf numFmtId="0" fontId="0" fillId="0" borderId="15" xfId="0" applyNumberFormat="1" applyBorder="1"/>
    <xf numFmtId="0" fontId="0" fillId="4" borderId="16" xfId="0" applyNumberFormat="1" applyFill="1" applyBorder="1"/>
    <xf numFmtId="0" fontId="0" fillId="0" borderId="13" xfId="0" applyFill="1" applyBorder="1"/>
    <xf numFmtId="0" fontId="0" fillId="0" borderId="18" xfId="0" applyFill="1" applyBorder="1"/>
    <xf numFmtId="0" fontId="0" fillId="4" borderId="19" xfId="0" applyFill="1" applyBorder="1"/>
    <xf numFmtId="0" fontId="0" fillId="2" borderId="20" xfId="0" applyFill="1" applyBorder="1"/>
    <xf numFmtId="0" fontId="0" fillId="0" borderId="21" xfId="0" applyBorder="1"/>
    <xf numFmtId="0" fontId="0" fillId="4" borderId="21" xfId="0" applyFill="1" applyBorder="1"/>
    <xf numFmtId="0" fontId="0" fillId="4" borderId="22" xfId="0" applyFill="1" applyBorder="1"/>
    <xf numFmtId="0" fontId="0" fillId="0" borderId="23" xfId="0" applyBorder="1"/>
    <xf numFmtId="0" fontId="0" fillId="4" borderId="24" xfId="0" applyFill="1" applyBorder="1"/>
    <xf numFmtId="0" fontId="1" fillId="5" borderId="25" xfId="0" applyFont="1" applyFill="1" applyBorder="1"/>
    <xf numFmtId="0" fontId="1" fillId="5" borderId="26" xfId="0" applyFont="1" applyFill="1" applyBorder="1"/>
    <xf numFmtId="0" fontId="0" fillId="5" borderId="2" xfId="0" applyFill="1" applyBorder="1"/>
    <xf numFmtId="0" fontId="0" fillId="5" borderId="3" xfId="0" applyFill="1" applyBorder="1"/>
    <xf numFmtId="0" fontId="0" fillId="5" borderId="4" xfId="0" applyFill="1" applyBorder="1"/>
    <xf numFmtId="0" fontId="0" fillId="5" borderId="5" xfId="0" applyFill="1" applyBorder="1"/>
    <xf numFmtId="0" fontId="1" fillId="5" borderId="6" xfId="0" applyFont="1" applyFill="1" applyBorder="1"/>
    <xf numFmtId="0" fontId="0" fillId="2" borderId="1" xfId="0" applyFill="1" applyBorder="1"/>
    <xf numFmtId="0" fontId="0" fillId="0" borderId="8" xfId="0" applyBorder="1"/>
    <xf numFmtId="0" fontId="0" fillId="4" borderId="8" xfId="0" applyFill="1" applyBorder="1"/>
    <xf numFmtId="0" fontId="0" fillId="4" borderId="9" xfId="0" applyFill="1" applyBorder="1"/>
    <xf numFmtId="0" fontId="0" fillId="0" borderId="10" xfId="0" applyBorder="1"/>
    <xf numFmtId="0" fontId="0" fillId="4" borderId="11" xfId="0" applyFill="1" applyBorder="1"/>
    <xf numFmtId="0" fontId="1" fillId="5" borderId="27" xfId="0" applyFont="1" applyFill="1" applyBorder="1"/>
    <xf numFmtId="0" fontId="0" fillId="0" borderId="28" xfId="0" applyBorder="1"/>
    <xf numFmtId="0" fontId="0" fillId="4" borderId="28" xfId="0" applyFill="1" applyBorder="1"/>
    <xf numFmtId="0" fontId="0" fillId="4" borderId="29" xfId="0" applyFill="1" applyBorder="1"/>
    <xf numFmtId="0" fontId="0" fillId="0" borderId="30" xfId="0" applyBorder="1"/>
    <xf numFmtId="0" fontId="0" fillId="4" borderId="31" xfId="0" applyFill="1" applyBorder="1"/>
    <xf numFmtId="0" fontId="1" fillId="5" borderId="32" xfId="0" applyFont="1" applyFill="1" applyBorder="1"/>
    <xf numFmtId="0" fontId="1" fillId="2" borderId="33" xfId="0" applyFont="1" applyFill="1" applyBorder="1"/>
    <xf numFmtId="0" fontId="0" fillId="0" borderId="34" xfId="0" applyBorder="1"/>
    <xf numFmtId="0" fontId="0" fillId="4" borderId="34" xfId="0" applyFill="1" applyBorder="1"/>
    <xf numFmtId="0" fontId="0" fillId="4" borderId="35" xfId="0" applyFill="1" applyBorder="1"/>
    <xf numFmtId="0" fontId="0" fillId="0" borderId="36" xfId="0" applyBorder="1"/>
    <xf numFmtId="0" fontId="0" fillId="4" borderId="37" xfId="0" applyFill="1" applyBorder="1"/>
    <xf numFmtId="0" fontId="1" fillId="5" borderId="38" xfId="0" applyFont="1" applyFill="1" applyBorder="1"/>
    <xf numFmtId="0" fontId="1" fillId="3" borderId="39" xfId="0" applyFont="1" applyFill="1" applyBorder="1"/>
    <xf numFmtId="0" fontId="0" fillId="3" borderId="39" xfId="0" applyFill="1" applyBorder="1"/>
    <xf numFmtId="0" fontId="0" fillId="3" borderId="40" xfId="0" applyFill="1" applyBorder="1"/>
    <xf numFmtId="0" fontId="0" fillId="3" borderId="41" xfId="0" applyFill="1" applyBorder="1"/>
    <xf numFmtId="0" fontId="0" fillId="3" borderId="42" xfId="0" applyFill="1" applyBorder="1"/>
    <xf numFmtId="0" fontId="1" fillId="3" borderId="43" xfId="0" applyFont="1" applyFill="1" applyBorder="1"/>
    <xf numFmtId="0" fontId="2" fillId="2" borderId="7" xfId="0" applyFont="1" applyFill="1" applyBorder="1" applyProtection="1"/>
    <xf numFmtId="0" fontId="0" fillId="0" borderId="13" xfId="0" applyBorder="1" applyProtection="1"/>
    <xf numFmtId="0" fontId="0" fillId="4" borderId="13" xfId="0" applyFill="1" applyBorder="1" applyProtection="1"/>
    <xf numFmtId="0" fontId="0" fillId="0" borderId="13" xfId="0" applyBorder="1" applyProtection="1">
      <protection locked="0"/>
    </xf>
    <xf numFmtId="0" fontId="0" fillId="4" borderId="13" xfId="0" applyFill="1" applyBorder="1" applyProtection="1">
      <protection locked="0"/>
    </xf>
    <xf numFmtId="0" fontId="0" fillId="4" borderId="14" xfId="0" applyFill="1" applyBorder="1" applyProtection="1">
      <protection locked="0"/>
    </xf>
    <xf numFmtId="0" fontId="0" fillId="0" borderId="15" xfId="0" applyBorder="1" applyProtection="1">
      <protection locked="0"/>
    </xf>
    <xf numFmtId="0" fontId="0" fillId="4" borderId="16" xfId="0" applyFill="1" applyBorder="1" applyProtection="1">
      <protection locked="0"/>
    </xf>
    <xf numFmtId="0" fontId="1" fillId="5" borderId="17" xfId="0" applyFont="1" applyFill="1" applyBorder="1" applyProtection="1"/>
    <xf numFmtId="0" fontId="1" fillId="2" borderId="1" xfId="0" applyFont="1" applyFill="1" applyBorder="1" applyProtection="1"/>
    <xf numFmtId="0" fontId="1" fillId="3" borderId="2" xfId="0" applyFont="1" applyFill="1" applyBorder="1" applyProtection="1"/>
    <xf numFmtId="0" fontId="1" fillId="3" borderId="3" xfId="0" applyFont="1" applyFill="1" applyBorder="1" applyProtection="1"/>
    <xf numFmtId="0" fontId="1" fillId="3" borderId="4" xfId="0" applyFont="1" applyFill="1" applyBorder="1" applyProtection="1"/>
    <xf numFmtId="0" fontId="1" fillId="3" borderId="5" xfId="0" applyFont="1" applyFill="1" applyBorder="1" applyProtection="1"/>
    <xf numFmtId="0" fontId="1" fillId="3" borderId="6" xfId="0" applyFont="1" applyFill="1" applyBorder="1" applyProtection="1"/>
    <xf numFmtId="0" fontId="0" fillId="2" borderId="7" xfId="0" applyFill="1" applyBorder="1" applyProtection="1"/>
    <xf numFmtId="0" fontId="0" fillId="0" borderId="8" xfId="0" applyNumberFormat="1" applyBorder="1" applyProtection="1"/>
    <xf numFmtId="0" fontId="0" fillId="4" borderId="8" xfId="0" applyNumberFormat="1" applyFill="1" applyBorder="1" applyProtection="1"/>
    <xf numFmtId="0" fontId="0" fillId="4" borderId="9" xfId="0" applyNumberFormat="1" applyFill="1" applyBorder="1" applyProtection="1"/>
    <xf numFmtId="0" fontId="0" fillId="0" borderId="10" xfId="0" applyNumberFormat="1" applyBorder="1" applyProtection="1"/>
    <xf numFmtId="0" fontId="0" fillId="4" borderId="11" xfId="0" applyNumberFormat="1" applyFill="1" applyBorder="1" applyProtection="1"/>
    <xf numFmtId="0" fontId="1" fillId="5" borderId="12" xfId="0" applyFont="1" applyFill="1" applyBorder="1" applyProtection="1"/>
    <xf numFmtId="0" fontId="0" fillId="4" borderId="14" xfId="0" applyFill="1" applyBorder="1" applyProtection="1"/>
    <xf numFmtId="0" fontId="0" fillId="0" borderId="15" xfId="0" applyBorder="1" applyProtection="1"/>
    <xf numFmtId="0" fontId="0" fillId="4" borderId="16" xfId="0" applyFill="1" applyBorder="1" applyProtection="1"/>
    <xf numFmtId="0" fontId="0" fillId="0" borderId="13" xfId="0" applyNumberFormat="1" applyBorder="1" applyProtection="1"/>
    <xf numFmtId="0" fontId="0" fillId="4" borderId="13" xfId="0" applyNumberFormat="1" applyFill="1" applyBorder="1" applyProtection="1"/>
    <xf numFmtId="0" fontId="0" fillId="4" borderId="14" xfId="0" applyNumberFormat="1" applyFill="1" applyBorder="1" applyProtection="1"/>
    <xf numFmtId="0" fontId="0" fillId="0" borderId="15" xfId="0" applyNumberFormat="1" applyBorder="1" applyProtection="1"/>
    <xf numFmtId="0" fontId="0" fillId="4" borderId="16" xfId="0" applyNumberFormat="1" applyFill="1" applyBorder="1" applyProtection="1"/>
    <xf numFmtId="0" fontId="0" fillId="0" borderId="13" xfId="0" applyFill="1" applyBorder="1" applyProtection="1"/>
    <xf numFmtId="0" fontId="0" fillId="0" borderId="18" xfId="0" applyFill="1" applyBorder="1" applyProtection="1"/>
    <xf numFmtId="0" fontId="0" fillId="4" borderId="19" xfId="0" applyFill="1" applyBorder="1" applyProtection="1"/>
    <xf numFmtId="0" fontId="0" fillId="2" borderId="20" xfId="0" applyFill="1" applyBorder="1" applyProtection="1"/>
    <xf numFmtId="0" fontId="0" fillId="0" borderId="21" xfId="0" applyBorder="1" applyProtection="1"/>
    <xf numFmtId="0" fontId="0" fillId="4" borderId="21" xfId="0" applyFill="1" applyBorder="1" applyProtection="1"/>
    <xf numFmtId="0" fontId="0" fillId="4" borderId="22" xfId="0" applyFill="1" applyBorder="1" applyProtection="1"/>
    <xf numFmtId="0" fontId="0" fillId="0" borderId="23" xfId="0" applyBorder="1" applyProtection="1"/>
    <xf numFmtId="0" fontId="0" fillId="4" borderId="24" xfId="0" applyFill="1" applyBorder="1" applyProtection="1"/>
    <xf numFmtId="0" fontId="1" fillId="5" borderId="25" xfId="0" applyFont="1" applyFill="1" applyBorder="1" applyProtection="1"/>
    <xf numFmtId="0" fontId="1" fillId="5" borderId="26" xfId="0" applyFont="1" applyFill="1" applyBorder="1" applyProtection="1"/>
    <xf numFmtId="0" fontId="0" fillId="5" borderId="2" xfId="0" applyFill="1" applyBorder="1" applyProtection="1"/>
    <xf numFmtId="0" fontId="0" fillId="5" borderId="3" xfId="0" applyFill="1" applyBorder="1" applyProtection="1"/>
    <xf numFmtId="0" fontId="0" fillId="5" borderId="4" xfId="0" applyFill="1" applyBorder="1" applyProtection="1"/>
    <xf numFmtId="0" fontId="0" fillId="5" borderId="5" xfId="0" applyFill="1" applyBorder="1" applyProtection="1"/>
    <xf numFmtId="0" fontId="1" fillId="5" borderId="6" xfId="0" applyFont="1" applyFill="1" applyBorder="1" applyProtection="1"/>
    <xf numFmtId="0" fontId="0" fillId="2" borderId="1" xfId="0" applyFill="1" applyBorder="1" applyProtection="1"/>
    <xf numFmtId="0" fontId="0" fillId="0" borderId="8" xfId="0" applyBorder="1" applyProtection="1"/>
    <xf numFmtId="0" fontId="0" fillId="4" borderId="8" xfId="0" applyFill="1" applyBorder="1" applyProtection="1"/>
    <xf numFmtId="0" fontId="0" fillId="4" borderId="9" xfId="0" applyFill="1" applyBorder="1" applyProtection="1"/>
    <xf numFmtId="0" fontId="0" fillId="0" borderId="10" xfId="0" applyBorder="1" applyProtection="1"/>
    <xf numFmtId="0" fontId="0" fillId="4" borderId="11" xfId="0" applyFill="1" applyBorder="1" applyProtection="1"/>
    <xf numFmtId="0" fontId="1" fillId="5" borderId="27" xfId="0" applyFont="1" applyFill="1" applyBorder="1" applyProtection="1"/>
    <xf numFmtId="0" fontId="0" fillId="0" borderId="28" xfId="0" applyBorder="1" applyProtection="1"/>
    <xf numFmtId="0" fontId="0" fillId="4" borderId="28" xfId="0" applyFill="1" applyBorder="1" applyProtection="1"/>
    <xf numFmtId="0" fontId="0" fillId="4" borderId="29" xfId="0" applyFill="1" applyBorder="1" applyProtection="1"/>
    <xf numFmtId="0" fontId="0" fillId="0" borderId="30" xfId="0" applyBorder="1" applyProtection="1"/>
    <xf numFmtId="0" fontId="0" fillId="4" borderId="31" xfId="0" applyFill="1" applyBorder="1" applyProtection="1"/>
    <xf numFmtId="0" fontId="1" fillId="5" borderId="32" xfId="0" applyFont="1" applyFill="1" applyBorder="1" applyProtection="1"/>
    <xf numFmtId="0" fontId="1" fillId="2" borderId="33" xfId="0" applyFont="1" applyFill="1" applyBorder="1" applyProtection="1"/>
    <xf numFmtId="0" fontId="0" fillId="0" borderId="34" xfId="0" applyBorder="1" applyProtection="1"/>
    <xf numFmtId="0" fontId="0" fillId="4" borderId="34" xfId="0" applyFill="1" applyBorder="1" applyProtection="1"/>
    <xf numFmtId="0" fontId="0" fillId="4" borderId="35" xfId="0" applyFill="1" applyBorder="1" applyProtection="1"/>
    <xf numFmtId="0" fontId="0" fillId="0" borderId="36" xfId="0" applyBorder="1" applyProtection="1"/>
    <xf numFmtId="0" fontId="0" fillId="4" borderId="37" xfId="0" applyFill="1" applyBorder="1" applyProtection="1"/>
    <xf numFmtId="0" fontId="1" fillId="5" borderId="38" xfId="0" applyFont="1" applyFill="1" applyBorder="1" applyProtection="1"/>
    <xf numFmtId="0" fontId="1" fillId="3" borderId="39" xfId="0" applyFont="1" applyFill="1" applyBorder="1" applyProtection="1"/>
    <xf numFmtId="0" fontId="0" fillId="3" borderId="39" xfId="0" applyFill="1" applyBorder="1" applyProtection="1"/>
    <xf numFmtId="0" fontId="0" fillId="3" borderId="40" xfId="0" applyFill="1" applyBorder="1" applyProtection="1"/>
    <xf numFmtId="0" fontId="0" fillId="3" borderId="41" xfId="0" applyFill="1" applyBorder="1" applyProtection="1"/>
    <xf numFmtId="0" fontId="0" fillId="3" borderId="42" xfId="0" applyFill="1" applyBorder="1" applyProtection="1"/>
    <xf numFmtId="0" fontId="1" fillId="3" borderId="43" xfId="0" applyFont="1" applyFill="1" applyBorder="1" applyProtection="1"/>
    <xf numFmtId="1" fontId="0" fillId="0" borderId="8" xfId="0" applyNumberFormat="1" applyBorder="1" applyProtection="1"/>
    <xf numFmtId="0" fontId="0" fillId="0" borderId="8" xfId="0" applyNumberFormat="1" applyBorder="1" applyProtection="1">
      <protection locked="0"/>
    </xf>
    <xf numFmtId="0" fontId="0" fillId="4" borderId="8" xfId="0" applyNumberFormat="1" applyFill="1" applyBorder="1" applyProtection="1">
      <protection locked="0"/>
    </xf>
    <xf numFmtId="0" fontId="0" fillId="4" borderId="9" xfId="0" applyNumberFormat="1" applyFill="1" applyBorder="1" applyProtection="1">
      <protection locked="0"/>
    </xf>
    <xf numFmtId="0" fontId="0" fillId="0" borderId="10" xfId="0" applyNumberFormat="1" applyBorder="1" applyProtection="1">
      <protection locked="0"/>
    </xf>
    <xf numFmtId="0" fontId="0" fillId="4" borderId="11" xfId="0" applyNumberFormat="1" applyFill="1" applyBorder="1" applyProtection="1">
      <protection locked="0"/>
    </xf>
    <xf numFmtId="0" fontId="0" fillId="6" borderId="13" xfId="0" applyFill="1" applyBorder="1" applyProtection="1"/>
    <xf numFmtId="0" fontId="0" fillId="0" borderId="13" xfId="0" applyNumberFormat="1" applyBorder="1" applyProtection="1">
      <protection locked="0"/>
    </xf>
    <xf numFmtId="0" fontId="0" fillId="4" borderId="13" xfId="0" applyNumberFormat="1" applyFill="1" applyBorder="1" applyProtection="1">
      <protection locked="0"/>
    </xf>
    <xf numFmtId="0" fontId="0" fillId="4" borderId="14" xfId="0" applyNumberFormat="1" applyFill="1" applyBorder="1" applyProtection="1">
      <protection locked="0"/>
    </xf>
    <xf numFmtId="0" fontId="0" fillId="0" borderId="15" xfId="0" applyNumberFormat="1" applyBorder="1" applyProtection="1">
      <protection locked="0"/>
    </xf>
    <xf numFmtId="0" fontId="0" fillId="4" borderId="16" xfId="0" applyNumberFormat="1" applyFill="1" applyBorder="1" applyProtection="1">
      <protection locked="0"/>
    </xf>
    <xf numFmtId="0" fontId="0" fillId="0" borderId="13" xfId="0" applyFill="1" applyBorder="1" applyProtection="1">
      <protection locked="0"/>
    </xf>
    <xf numFmtId="0" fontId="0" fillId="0" borderId="18" xfId="0" applyFill="1" applyBorder="1" applyProtection="1">
      <protection locked="0"/>
    </xf>
    <xf numFmtId="0" fontId="0" fillId="4" borderId="19" xfId="0" applyFill="1" applyBorder="1" applyProtection="1">
      <protection locked="0"/>
    </xf>
    <xf numFmtId="0" fontId="0" fillId="0" borderId="21" xfId="0" applyBorder="1" applyProtection="1">
      <protection locked="0"/>
    </xf>
    <xf numFmtId="0" fontId="0" fillId="4" borderId="21" xfId="0" applyFill="1" applyBorder="1" applyProtection="1">
      <protection locked="0"/>
    </xf>
    <xf numFmtId="0" fontId="0" fillId="4" borderId="22" xfId="0" applyFill="1" applyBorder="1" applyProtection="1">
      <protection locked="0"/>
    </xf>
    <xf numFmtId="0" fontId="0" fillId="0" borderId="23" xfId="0" applyBorder="1" applyProtection="1">
      <protection locked="0"/>
    </xf>
    <xf numFmtId="0" fontId="0" fillId="4" borderId="24" xfId="0" applyFill="1" applyBorder="1" applyProtection="1">
      <protection locked="0"/>
    </xf>
    <xf numFmtId="0" fontId="0" fillId="0" borderId="8" xfId="0" applyBorder="1" applyProtection="1">
      <protection locked="0"/>
    </xf>
    <xf numFmtId="0" fontId="0" fillId="4" borderId="8" xfId="0" applyFill="1" applyBorder="1" applyProtection="1">
      <protection locked="0"/>
    </xf>
    <xf numFmtId="0" fontId="0" fillId="4" borderId="9" xfId="0" applyFill="1" applyBorder="1" applyProtection="1">
      <protection locked="0"/>
    </xf>
    <xf numFmtId="0" fontId="0" fillId="0" borderId="10" xfId="0" applyBorder="1" applyProtection="1">
      <protection locked="0"/>
    </xf>
    <xf numFmtId="0" fontId="0" fillId="4" borderId="11" xfId="0" applyFill="1" applyBorder="1" applyProtection="1">
      <protection locked="0"/>
    </xf>
    <xf numFmtId="0" fontId="0" fillId="0" borderId="28" xfId="0" applyBorder="1" applyProtection="1">
      <protection locked="0"/>
    </xf>
    <xf numFmtId="0" fontId="0" fillId="4" borderId="28" xfId="0" applyFill="1" applyBorder="1" applyProtection="1">
      <protection locked="0"/>
    </xf>
    <xf numFmtId="0" fontId="0" fillId="4" borderId="29" xfId="0" applyFill="1" applyBorder="1" applyProtection="1">
      <protection locked="0"/>
    </xf>
    <xf numFmtId="0" fontId="0" fillId="0" borderId="30" xfId="0" applyBorder="1" applyProtection="1">
      <protection locked="0"/>
    </xf>
    <xf numFmtId="0" fontId="0" fillId="4" borderId="31" xfId="0" applyFill="1" applyBorder="1" applyProtection="1">
      <protection locked="0"/>
    </xf>
    <xf numFmtId="0" fontId="0" fillId="7" borderId="16" xfId="0" applyNumberFormat="1" applyFill="1" applyBorder="1" applyProtection="1">
      <protection locked="0"/>
    </xf>
    <xf numFmtId="0" fontId="2"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sheetPr>
    <tabColor theme="5" tint="0.39997558519241921"/>
  </sheetPr>
  <dimension ref="A1:N23"/>
  <sheetViews>
    <sheetView workbookViewId="0">
      <selection activeCell="B25" sqref="B25"/>
    </sheetView>
  </sheetViews>
  <sheetFormatPr defaultRowHeight="15"/>
  <cols>
    <col min="1" max="1" width="13.28515625" bestFit="1" customWidth="1"/>
  </cols>
  <sheetData>
    <row r="1" spans="1:14" ht="15.75" thickBot="1">
      <c r="A1" s="1" t="s">
        <v>0</v>
      </c>
      <c r="B1" s="2" t="s">
        <v>1</v>
      </c>
      <c r="C1" s="2" t="s">
        <v>2</v>
      </c>
      <c r="D1" s="2" t="s">
        <v>3</v>
      </c>
      <c r="E1" s="2" t="s">
        <v>4</v>
      </c>
      <c r="F1" s="2" t="s">
        <v>5</v>
      </c>
      <c r="G1" s="3" t="s">
        <v>6</v>
      </c>
      <c r="H1" s="4" t="s">
        <v>7</v>
      </c>
      <c r="I1" s="2" t="s">
        <v>8</v>
      </c>
      <c r="J1" s="2" t="s">
        <v>9</v>
      </c>
      <c r="K1" s="2" t="s">
        <v>10</v>
      </c>
      <c r="L1" s="2" t="s">
        <v>11</v>
      </c>
      <c r="M1" s="5" t="s">
        <v>12</v>
      </c>
      <c r="N1" s="6" t="s">
        <v>13</v>
      </c>
    </row>
    <row r="2" spans="1:14">
      <c r="A2" s="7" t="s">
        <v>14</v>
      </c>
      <c r="B2" s="8">
        <v>1696</v>
      </c>
      <c r="C2" s="9">
        <v>1686</v>
      </c>
      <c r="D2" s="8">
        <v>1078</v>
      </c>
      <c r="E2" s="9">
        <v>5909</v>
      </c>
      <c r="F2" s="8">
        <v>4786</v>
      </c>
      <c r="G2" s="10">
        <v>3763</v>
      </c>
      <c r="H2" s="11">
        <v>5339</v>
      </c>
      <c r="I2" s="9">
        <v>5063</v>
      </c>
      <c r="J2" s="8">
        <v>4011</v>
      </c>
      <c r="K2" s="9">
        <v>6385</v>
      </c>
      <c r="L2" s="8">
        <v>5768</v>
      </c>
      <c r="M2" s="12">
        <v>3152</v>
      </c>
      <c r="N2" s="13">
        <f>SUM(B2:M2)</f>
        <v>48636</v>
      </c>
    </row>
    <row r="3" spans="1:14">
      <c r="A3" s="7" t="s">
        <v>15</v>
      </c>
      <c r="B3" s="14">
        <v>3835</v>
      </c>
      <c r="C3" s="15">
        <v>2980</v>
      </c>
      <c r="D3" s="14">
        <v>1726</v>
      </c>
      <c r="E3" s="15">
        <v>8398</v>
      </c>
      <c r="F3" s="14">
        <v>7230</v>
      </c>
      <c r="G3" s="16">
        <v>5259</v>
      </c>
      <c r="H3" s="17">
        <v>7311</v>
      </c>
      <c r="I3" s="15">
        <v>7664</v>
      </c>
      <c r="J3" s="14">
        <v>6561</v>
      </c>
      <c r="K3" s="15">
        <v>8925</v>
      </c>
      <c r="L3" s="14">
        <v>8160</v>
      </c>
      <c r="M3" s="18">
        <v>4661</v>
      </c>
      <c r="N3" s="19">
        <f t="shared" ref="N3:N20" si="0">SUM(B3:M3)</f>
        <v>72710</v>
      </c>
    </row>
    <row r="4" spans="1:14">
      <c r="A4" s="7" t="s">
        <v>16</v>
      </c>
      <c r="B4" s="14">
        <v>4768</v>
      </c>
      <c r="C4" s="15">
        <v>4923</v>
      </c>
      <c r="D4" s="14">
        <v>5627</v>
      </c>
      <c r="E4" s="15">
        <v>9123</v>
      </c>
      <c r="F4" s="14">
        <v>6248</v>
      </c>
      <c r="G4" s="16">
        <v>4201</v>
      </c>
      <c r="H4" s="17">
        <v>9404</v>
      </c>
      <c r="I4" s="15">
        <v>15248</v>
      </c>
      <c r="J4" s="14">
        <v>11306</v>
      </c>
      <c r="K4" s="15">
        <v>11652</v>
      </c>
      <c r="L4" s="14">
        <v>9187</v>
      </c>
      <c r="M4" s="18">
        <v>9292</v>
      </c>
      <c r="N4" s="19">
        <f t="shared" si="0"/>
        <v>100979</v>
      </c>
    </row>
    <row r="5" spans="1:14">
      <c r="A5" s="7" t="s">
        <v>17</v>
      </c>
      <c r="B5" s="14">
        <v>6430</v>
      </c>
      <c r="C5" s="15">
        <v>5533</v>
      </c>
      <c r="D5" s="14">
        <v>4087</v>
      </c>
      <c r="E5" s="15">
        <v>11882</v>
      </c>
      <c r="F5" s="14">
        <v>8007</v>
      </c>
      <c r="G5" s="16">
        <v>7995</v>
      </c>
      <c r="H5" s="17">
        <v>10965</v>
      </c>
      <c r="I5" s="15">
        <v>11628</v>
      </c>
      <c r="J5" s="14">
        <v>7491</v>
      </c>
      <c r="K5" s="15">
        <v>10359</v>
      </c>
      <c r="L5" s="14">
        <v>4569</v>
      </c>
      <c r="M5" s="18">
        <v>3734</v>
      </c>
      <c r="N5" s="19">
        <f t="shared" si="0"/>
        <v>92680</v>
      </c>
    </row>
    <row r="6" spans="1:14">
      <c r="A6" s="7" t="s">
        <v>18</v>
      </c>
      <c r="B6" s="20">
        <v>1582</v>
      </c>
      <c r="C6" s="21">
        <v>1621</v>
      </c>
      <c r="D6" s="20">
        <v>1615</v>
      </c>
      <c r="E6" s="21">
        <v>3365</v>
      </c>
      <c r="F6" s="20">
        <v>1832</v>
      </c>
      <c r="G6" s="22">
        <v>2303</v>
      </c>
      <c r="H6" s="23">
        <v>3244</v>
      </c>
      <c r="I6" s="21">
        <v>3314</v>
      </c>
      <c r="J6" s="20">
        <v>2911</v>
      </c>
      <c r="K6" s="21">
        <v>2836</v>
      </c>
      <c r="L6" s="20">
        <v>2788</v>
      </c>
      <c r="M6" s="24">
        <v>3869</v>
      </c>
      <c r="N6" s="19">
        <f t="shared" si="0"/>
        <v>31280</v>
      </c>
    </row>
    <row r="7" spans="1:14">
      <c r="A7" s="7" t="s">
        <v>19</v>
      </c>
      <c r="B7" s="20">
        <v>9707</v>
      </c>
      <c r="C7" s="21">
        <v>9113</v>
      </c>
      <c r="D7" s="20">
        <v>4990</v>
      </c>
      <c r="E7" s="21">
        <v>41436</v>
      </c>
      <c r="F7" s="20">
        <v>31754</v>
      </c>
      <c r="G7" s="22">
        <v>23969</v>
      </c>
      <c r="H7" s="23">
        <v>27116</v>
      </c>
      <c r="I7" s="21">
        <v>30534</v>
      </c>
      <c r="J7" s="20">
        <v>24666</v>
      </c>
      <c r="K7" s="21">
        <v>29413</v>
      </c>
      <c r="L7" s="20">
        <v>28139</v>
      </c>
      <c r="M7" s="24">
        <v>16498</v>
      </c>
      <c r="N7" s="19">
        <f t="shared" si="0"/>
        <v>277335</v>
      </c>
    </row>
    <row r="8" spans="1:14">
      <c r="A8" s="7" t="s">
        <v>20</v>
      </c>
      <c r="B8" s="14">
        <v>29526</v>
      </c>
      <c r="C8" s="15">
        <v>27473</v>
      </c>
      <c r="D8" s="14">
        <v>29921</v>
      </c>
      <c r="E8" s="15">
        <v>62113</v>
      </c>
      <c r="F8" s="14">
        <v>50493</v>
      </c>
      <c r="G8" s="16">
        <v>37025</v>
      </c>
      <c r="H8" s="17">
        <v>50048</v>
      </c>
      <c r="I8" s="15">
        <v>52345</v>
      </c>
      <c r="J8" s="14">
        <v>48756</v>
      </c>
      <c r="K8" s="15">
        <v>54868</v>
      </c>
      <c r="L8" s="14">
        <v>51106</v>
      </c>
      <c r="M8" s="18">
        <v>33729</v>
      </c>
      <c r="N8" s="19">
        <f t="shared" si="0"/>
        <v>527403</v>
      </c>
    </row>
    <row r="9" spans="1:14">
      <c r="A9" s="7" t="s">
        <v>21</v>
      </c>
      <c r="B9" s="20">
        <v>2205</v>
      </c>
      <c r="C9" s="21">
        <v>2132</v>
      </c>
      <c r="D9" s="20">
        <v>1602</v>
      </c>
      <c r="E9" s="21">
        <v>3607</v>
      </c>
      <c r="F9" s="14">
        <v>2884</v>
      </c>
      <c r="G9" s="16">
        <v>2492</v>
      </c>
      <c r="H9" s="23">
        <v>3094</v>
      </c>
      <c r="I9" s="21">
        <v>3050</v>
      </c>
      <c r="J9" s="20">
        <v>2808</v>
      </c>
      <c r="K9" s="21">
        <v>3344</v>
      </c>
      <c r="L9" s="14">
        <v>2874</v>
      </c>
      <c r="M9" s="24">
        <v>2578</v>
      </c>
      <c r="N9" s="19">
        <f t="shared" si="0"/>
        <v>32670</v>
      </c>
    </row>
    <row r="10" spans="1:14">
      <c r="A10" s="7" t="s">
        <v>22</v>
      </c>
      <c r="B10" s="14">
        <v>2870</v>
      </c>
      <c r="C10" s="15">
        <v>1908</v>
      </c>
      <c r="D10" s="14">
        <v>1995</v>
      </c>
      <c r="E10" s="21">
        <v>6999</v>
      </c>
      <c r="F10" s="14">
        <v>5339</v>
      </c>
      <c r="G10" s="22">
        <v>4079</v>
      </c>
      <c r="H10" s="23">
        <v>8012</v>
      </c>
      <c r="I10" s="15">
        <v>5464</v>
      </c>
      <c r="J10" s="14">
        <v>4907</v>
      </c>
      <c r="K10" s="15">
        <v>5339</v>
      </c>
      <c r="L10" s="14">
        <v>5765</v>
      </c>
      <c r="M10" s="18">
        <v>3669</v>
      </c>
      <c r="N10" s="19">
        <f t="shared" si="0"/>
        <v>56346</v>
      </c>
    </row>
    <row r="11" spans="1:14">
      <c r="A11" s="7" t="s">
        <v>23</v>
      </c>
      <c r="B11" s="14">
        <v>856</v>
      </c>
      <c r="C11" s="15">
        <v>741</v>
      </c>
      <c r="D11" s="14">
        <v>630</v>
      </c>
      <c r="E11" s="15">
        <v>1692</v>
      </c>
      <c r="F11" s="25">
        <v>1102</v>
      </c>
      <c r="G11" s="16">
        <v>1039</v>
      </c>
      <c r="H11" s="17">
        <v>261</v>
      </c>
      <c r="I11" s="15">
        <v>1199</v>
      </c>
      <c r="J11" s="14">
        <v>869</v>
      </c>
      <c r="K11" s="15">
        <v>2634</v>
      </c>
      <c r="L11" s="14">
        <v>1096</v>
      </c>
      <c r="M11" s="18">
        <v>831</v>
      </c>
      <c r="N11" s="19">
        <f t="shared" si="0"/>
        <v>12950</v>
      </c>
    </row>
    <row r="12" spans="1:14">
      <c r="A12" s="7" t="s">
        <v>24</v>
      </c>
      <c r="B12" s="14">
        <v>93177</v>
      </c>
      <c r="C12" s="15">
        <v>78835</v>
      </c>
      <c r="D12" s="14">
        <v>34923</v>
      </c>
      <c r="E12" s="15">
        <v>246032</v>
      </c>
      <c r="F12" s="26">
        <v>189885</v>
      </c>
      <c r="G12" s="27">
        <v>140697</v>
      </c>
      <c r="H12" s="17">
        <v>189925</v>
      </c>
      <c r="I12" s="15">
        <v>195087</v>
      </c>
      <c r="J12" s="14">
        <v>168175</v>
      </c>
      <c r="K12" s="15">
        <v>203016</v>
      </c>
      <c r="L12" s="14">
        <v>198134</v>
      </c>
      <c r="M12" s="18">
        <v>128376</v>
      </c>
      <c r="N12" s="19">
        <f t="shared" si="0"/>
        <v>1866262</v>
      </c>
    </row>
    <row r="13" spans="1:14">
      <c r="A13" s="7" t="s">
        <v>25</v>
      </c>
      <c r="B13" s="14">
        <v>2505</v>
      </c>
      <c r="C13" s="15">
        <v>2131</v>
      </c>
      <c r="D13" s="14">
        <v>1540</v>
      </c>
      <c r="E13" s="15">
        <v>3713</v>
      </c>
      <c r="F13" s="14">
        <v>3004</v>
      </c>
      <c r="G13" s="27">
        <v>2368</v>
      </c>
      <c r="H13" s="17">
        <v>5599</v>
      </c>
      <c r="I13" s="15">
        <v>3307</v>
      </c>
      <c r="J13" s="14">
        <v>2665</v>
      </c>
      <c r="K13" s="15">
        <v>3406</v>
      </c>
      <c r="L13" s="14">
        <v>3199</v>
      </c>
      <c r="M13" s="18">
        <v>2114</v>
      </c>
      <c r="N13" s="19">
        <f t="shared" si="0"/>
        <v>35551</v>
      </c>
    </row>
    <row r="14" spans="1:14" ht="15.75" thickBot="1">
      <c r="A14" s="28" t="s">
        <v>26</v>
      </c>
      <c r="B14" s="29">
        <v>2575</v>
      </c>
      <c r="C14" s="30">
        <v>2264</v>
      </c>
      <c r="D14" s="29">
        <v>1655</v>
      </c>
      <c r="E14" s="30">
        <v>5790</v>
      </c>
      <c r="F14" s="29">
        <v>4832</v>
      </c>
      <c r="G14" s="31">
        <v>3760</v>
      </c>
      <c r="H14" s="32">
        <v>4525</v>
      </c>
      <c r="I14" s="30">
        <v>4411</v>
      </c>
      <c r="J14" s="29">
        <v>3894</v>
      </c>
      <c r="K14" s="30">
        <v>3877</v>
      </c>
      <c r="L14" s="29">
        <v>3749</v>
      </c>
      <c r="M14" s="33">
        <v>2445</v>
      </c>
      <c r="N14" s="34">
        <f t="shared" si="0"/>
        <v>43777</v>
      </c>
    </row>
    <row r="15" spans="1:14" ht="15.75" thickBot="1">
      <c r="A15" s="35" t="s">
        <v>27</v>
      </c>
      <c r="B15" s="36">
        <f>SUM(B2:B14)</f>
        <v>161732</v>
      </c>
      <c r="C15" s="36">
        <f>SUM(C2:C14)</f>
        <v>141340</v>
      </c>
      <c r="D15" s="36">
        <f t="shared" ref="D15:L15" si="1">SUM(D2:D14)</f>
        <v>91389</v>
      </c>
      <c r="E15" s="36">
        <f t="shared" si="1"/>
        <v>410059</v>
      </c>
      <c r="F15" s="36">
        <f t="shared" si="1"/>
        <v>317396</v>
      </c>
      <c r="G15" s="37">
        <f t="shared" si="1"/>
        <v>238950</v>
      </c>
      <c r="H15" s="38">
        <f t="shared" si="1"/>
        <v>324843</v>
      </c>
      <c r="I15" s="36">
        <f t="shared" si="1"/>
        <v>338314</v>
      </c>
      <c r="J15" s="36">
        <f t="shared" si="1"/>
        <v>289020</v>
      </c>
      <c r="K15" s="36">
        <f t="shared" si="1"/>
        <v>346054</v>
      </c>
      <c r="L15" s="36">
        <f t="shared" si="1"/>
        <v>324534</v>
      </c>
      <c r="M15" s="39">
        <f>SUM(M2:M14)</f>
        <v>214948</v>
      </c>
      <c r="N15" s="40">
        <f>SUM(B15:M15)</f>
        <v>3198579</v>
      </c>
    </row>
    <row r="16" spans="1:14">
      <c r="A16" s="41" t="s">
        <v>28</v>
      </c>
      <c r="B16" s="42">
        <v>26566</v>
      </c>
      <c r="C16" s="43">
        <v>22825</v>
      </c>
      <c r="D16" s="42">
        <v>18393</v>
      </c>
      <c r="E16" s="43">
        <v>42563</v>
      </c>
      <c r="F16" s="42">
        <v>32910</v>
      </c>
      <c r="G16" s="44">
        <v>21895</v>
      </c>
      <c r="H16" s="45">
        <v>33650</v>
      </c>
      <c r="I16" s="43">
        <v>32513</v>
      </c>
      <c r="J16" s="42">
        <v>26717</v>
      </c>
      <c r="K16" s="43">
        <v>42955</v>
      </c>
      <c r="L16" s="42">
        <v>33940</v>
      </c>
      <c r="M16" s="46">
        <v>22175</v>
      </c>
      <c r="N16" s="47">
        <f t="shared" si="0"/>
        <v>357102</v>
      </c>
    </row>
    <row r="17" spans="1:14">
      <c r="A17" s="7" t="s">
        <v>29</v>
      </c>
      <c r="B17" s="14">
        <v>27334</v>
      </c>
      <c r="C17" s="15">
        <v>23759</v>
      </c>
      <c r="D17" s="14">
        <v>18598</v>
      </c>
      <c r="E17" s="15">
        <v>48748</v>
      </c>
      <c r="F17" s="14">
        <v>37352</v>
      </c>
      <c r="G17" s="16">
        <v>26076</v>
      </c>
      <c r="H17" s="17">
        <v>37613</v>
      </c>
      <c r="I17" s="15">
        <v>37616</v>
      </c>
      <c r="J17" s="14">
        <v>31706</v>
      </c>
      <c r="K17" s="15">
        <v>39421</v>
      </c>
      <c r="L17" s="14">
        <v>37940</v>
      </c>
      <c r="M17" s="18">
        <v>23450</v>
      </c>
      <c r="N17" s="19">
        <f t="shared" si="0"/>
        <v>389613</v>
      </c>
    </row>
    <row r="18" spans="1:14">
      <c r="A18" s="7" t="s">
        <v>30</v>
      </c>
      <c r="B18" s="14">
        <v>15827</v>
      </c>
      <c r="C18" s="15">
        <v>13429</v>
      </c>
      <c r="D18" s="14">
        <v>9356</v>
      </c>
      <c r="E18" s="15">
        <v>32566</v>
      </c>
      <c r="F18" s="14">
        <v>24032</v>
      </c>
      <c r="G18" s="16">
        <v>16557</v>
      </c>
      <c r="H18" s="17">
        <v>23164</v>
      </c>
      <c r="I18" s="15">
        <v>22830</v>
      </c>
      <c r="J18" s="14">
        <v>19068</v>
      </c>
      <c r="K18" s="15">
        <v>23999</v>
      </c>
      <c r="L18" s="14">
        <v>22903</v>
      </c>
      <c r="M18" s="18">
        <v>15255</v>
      </c>
      <c r="N18" s="19">
        <f t="shared" si="0"/>
        <v>238986</v>
      </c>
    </row>
    <row r="19" spans="1:14" ht="15.75" thickBot="1">
      <c r="A19" s="7" t="s">
        <v>31</v>
      </c>
      <c r="B19" s="48">
        <v>0</v>
      </c>
      <c r="C19" s="49">
        <v>0</v>
      </c>
      <c r="D19" s="48">
        <v>11759</v>
      </c>
      <c r="E19" s="49">
        <v>71196</v>
      </c>
      <c r="F19" s="48">
        <v>49302</v>
      </c>
      <c r="G19" s="50">
        <v>38380</v>
      </c>
      <c r="H19" s="51">
        <v>47538</v>
      </c>
      <c r="I19" s="49">
        <v>51400</v>
      </c>
      <c r="J19" s="48">
        <v>46175</v>
      </c>
      <c r="K19" s="49">
        <v>55034</v>
      </c>
      <c r="L19" s="48">
        <v>48991</v>
      </c>
      <c r="M19" s="52">
        <v>39149</v>
      </c>
      <c r="N19" s="53">
        <f t="shared" si="0"/>
        <v>458924</v>
      </c>
    </row>
    <row r="20" spans="1:14" ht="15.75" thickBot="1">
      <c r="A20" s="54" t="s">
        <v>32</v>
      </c>
      <c r="B20" s="55">
        <f t="shared" ref="B20:M20" si="2">SUM(B16:B19)</f>
        <v>69727</v>
      </c>
      <c r="C20" s="56">
        <f t="shared" si="2"/>
        <v>60013</v>
      </c>
      <c r="D20" s="55">
        <f t="shared" si="2"/>
        <v>58106</v>
      </c>
      <c r="E20" s="56">
        <f t="shared" si="2"/>
        <v>195073</v>
      </c>
      <c r="F20" s="55">
        <f t="shared" si="2"/>
        <v>143596</v>
      </c>
      <c r="G20" s="57">
        <f t="shared" si="2"/>
        <v>102908</v>
      </c>
      <c r="H20" s="58">
        <f t="shared" si="2"/>
        <v>141965</v>
      </c>
      <c r="I20" s="57">
        <f t="shared" si="2"/>
        <v>144359</v>
      </c>
      <c r="J20" s="55">
        <f t="shared" si="2"/>
        <v>123666</v>
      </c>
      <c r="K20" s="57">
        <f t="shared" si="2"/>
        <v>161409</v>
      </c>
      <c r="L20" s="55">
        <f t="shared" si="2"/>
        <v>143774</v>
      </c>
      <c r="M20" s="59">
        <f t="shared" si="2"/>
        <v>100029</v>
      </c>
      <c r="N20" s="60">
        <f t="shared" si="0"/>
        <v>1444625</v>
      </c>
    </row>
    <row r="21" spans="1:14" ht="16.5" thickTop="1" thickBot="1">
      <c r="A21" s="61" t="s">
        <v>13</v>
      </c>
      <c r="B21" s="62">
        <f t="shared" ref="B21:G21" si="3">SUM(B2:B14,B20)</f>
        <v>231459</v>
      </c>
      <c r="C21" s="62">
        <f t="shared" si="3"/>
        <v>201353</v>
      </c>
      <c r="D21" s="62">
        <f t="shared" si="3"/>
        <v>149495</v>
      </c>
      <c r="E21" s="62">
        <f t="shared" si="3"/>
        <v>605132</v>
      </c>
      <c r="F21" s="62">
        <f t="shared" si="3"/>
        <v>460992</v>
      </c>
      <c r="G21" s="63">
        <f t="shared" si="3"/>
        <v>341858</v>
      </c>
      <c r="H21" s="64">
        <f t="shared" ref="H21:N21" si="4">SUM(H2:H14,H16:H19)</f>
        <v>466808</v>
      </c>
      <c r="I21" s="62">
        <f t="shared" si="4"/>
        <v>482673</v>
      </c>
      <c r="J21" s="62">
        <f t="shared" si="4"/>
        <v>412686</v>
      </c>
      <c r="K21" s="62">
        <f t="shared" si="4"/>
        <v>507463</v>
      </c>
      <c r="L21" s="62">
        <f t="shared" si="4"/>
        <v>468308</v>
      </c>
      <c r="M21" s="65">
        <f t="shared" si="4"/>
        <v>314977</v>
      </c>
      <c r="N21" s="66">
        <f t="shared" si="4"/>
        <v>4643204</v>
      </c>
    </row>
    <row r="22" spans="1:14">
      <c r="A22" s="7" t="s">
        <v>33</v>
      </c>
      <c r="B22" s="14">
        <v>11533</v>
      </c>
      <c r="C22" s="15">
        <v>8930</v>
      </c>
      <c r="D22" s="14">
        <v>6026</v>
      </c>
      <c r="E22" s="15">
        <v>24327</v>
      </c>
      <c r="F22" s="14">
        <v>20150</v>
      </c>
      <c r="G22" s="16">
        <v>15472</v>
      </c>
      <c r="H22" s="17">
        <v>18706</v>
      </c>
      <c r="I22" s="15">
        <v>20353</v>
      </c>
      <c r="J22" s="14">
        <v>19591</v>
      </c>
      <c r="K22" s="15">
        <v>19984</v>
      </c>
      <c r="L22" s="14">
        <v>21954</v>
      </c>
      <c r="M22" s="18">
        <v>14872</v>
      </c>
      <c r="N22" s="19">
        <f>SUM(B22:M22)</f>
        <v>201898</v>
      </c>
    </row>
    <row r="23" spans="1:14">
      <c r="A23" s="67" t="s">
        <v>34</v>
      </c>
      <c r="B23" s="68"/>
      <c r="C23" s="69"/>
      <c r="D23" s="70"/>
      <c r="E23" s="71"/>
      <c r="F23" s="70"/>
      <c r="G23" s="72"/>
      <c r="H23" s="73"/>
      <c r="I23" s="71"/>
      <c r="J23" s="70"/>
      <c r="K23" s="71"/>
      <c r="L23" s="70"/>
      <c r="M23" s="74"/>
      <c r="N23" s="75">
        <f>SUM(B23:M23)</f>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tabColor theme="9" tint="0.39997558519241921"/>
  </sheetPr>
  <dimension ref="A1:N23"/>
  <sheetViews>
    <sheetView workbookViewId="0">
      <selection activeCell="J24" sqref="J24"/>
    </sheetView>
  </sheetViews>
  <sheetFormatPr defaultRowHeight="15"/>
  <cols>
    <col min="1" max="1" width="13.28515625" bestFit="1" customWidth="1"/>
  </cols>
  <sheetData>
    <row r="1" spans="1:14" ht="15.75" thickBot="1">
      <c r="A1" s="76" t="s">
        <v>0</v>
      </c>
      <c r="B1" s="77" t="s">
        <v>1</v>
      </c>
      <c r="C1" s="77" t="s">
        <v>2</v>
      </c>
      <c r="D1" s="77" t="s">
        <v>3</v>
      </c>
      <c r="E1" s="77" t="s">
        <v>4</v>
      </c>
      <c r="F1" s="77" t="s">
        <v>5</v>
      </c>
      <c r="G1" s="78" t="s">
        <v>6</v>
      </c>
      <c r="H1" s="79" t="s">
        <v>7</v>
      </c>
      <c r="I1" s="77" t="s">
        <v>8</v>
      </c>
      <c r="J1" s="77" t="s">
        <v>9</v>
      </c>
      <c r="K1" s="77" t="s">
        <v>10</v>
      </c>
      <c r="L1" s="77" t="s">
        <v>11</v>
      </c>
      <c r="M1" s="80" t="s">
        <v>12</v>
      </c>
      <c r="N1" s="81" t="s">
        <v>13</v>
      </c>
    </row>
    <row r="2" spans="1:14">
      <c r="A2" s="82" t="s">
        <v>14</v>
      </c>
      <c r="B2" s="83">
        <v>1891</v>
      </c>
      <c r="C2" s="84">
        <v>1512</v>
      </c>
      <c r="D2" s="83">
        <v>1313</v>
      </c>
      <c r="E2" s="84">
        <v>6198</v>
      </c>
      <c r="F2" s="83">
        <v>4625</v>
      </c>
      <c r="G2" s="85">
        <v>3458</v>
      </c>
      <c r="H2" s="86">
        <v>5158</v>
      </c>
      <c r="I2" s="84">
        <v>5113</v>
      </c>
      <c r="J2" s="83">
        <v>4444</v>
      </c>
      <c r="K2" s="84">
        <v>4971</v>
      </c>
      <c r="L2" s="83">
        <v>4595</v>
      </c>
      <c r="M2" s="87">
        <v>2844</v>
      </c>
      <c r="N2" s="88">
        <f>SUM(B2:M2)</f>
        <v>46122</v>
      </c>
    </row>
    <row r="3" spans="1:14">
      <c r="A3" s="82" t="s">
        <v>15</v>
      </c>
      <c r="B3" s="68">
        <v>3699</v>
      </c>
      <c r="C3" s="69">
        <v>2799</v>
      </c>
      <c r="D3" s="68">
        <v>2307</v>
      </c>
      <c r="E3" s="69">
        <v>7129</v>
      </c>
      <c r="F3" s="68">
        <v>5942</v>
      </c>
      <c r="G3" s="89">
        <v>4272</v>
      </c>
      <c r="H3" s="90">
        <v>6607</v>
      </c>
      <c r="I3" s="69">
        <v>6969</v>
      </c>
      <c r="J3" s="68">
        <v>6344</v>
      </c>
      <c r="K3" s="69">
        <v>7631</v>
      </c>
      <c r="L3" s="68">
        <v>7666</v>
      </c>
      <c r="M3" s="91">
        <v>4064</v>
      </c>
      <c r="N3" s="75">
        <f t="shared" ref="N3:N20" si="0">SUM(B3:M3)</f>
        <v>65429</v>
      </c>
    </row>
    <row r="4" spans="1:14">
      <c r="A4" s="82" t="s">
        <v>16</v>
      </c>
      <c r="B4" s="68">
        <v>6330</v>
      </c>
      <c r="C4" s="69">
        <v>4923</v>
      </c>
      <c r="D4" s="68">
        <v>8099</v>
      </c>
      <c r="E4" s="69">
        <v>8364</v>
      </c>
      <c r="F4" s="68">
        <v>8785</v>
      </c>
      <c r="G4" s="89">
        <v>7483</v>
      </c>
      <c r="H4" s="90">
        <v>9546</v>
      </c>
      <c r="I4" s="69">
        <v>10357</v>
      </c>
      <c r="J4" s="68">
        <v>3325</v>
      </c>
      <c r="K4" s="69">
        <v>8108</v>
      </c>
      <c r="L4" s="68">
        <v>5542</v>
      </c>
      <c r="M4" s="91">
        <v>2539</v>
      </c>
      <c r="N4" s="75">
        <f t="shared" si="0"/>
        <v>83401</v>
      </c>
    </row>
    <row r="5" spans="1:14">
      <c r="A5" s="82" t="s">
        <v>17</v>
      </c>
      <c r="B5" s="68">
        <v>5695</v>
      </c>
      <c r="C5" s="69">
        <v>4942</v>
      </c>
      <c r="D5" s="68">
        <v>4105</v>
      </c>
      <c r="E5" s="69">
        <v>11749</v>
      </c>
      <c r="F5" s="68">
        <v>8569</v>
      </c>
      <c r="G5" s="89">
        <v>6438</v>
      </c>
      <c r="H5" s="90">
        <v>8700</v>
      </c>
      <c r="I5" s="69">
        <v>10271</v>
      </c>
      <c r="J5" s="68">
        <v>10371</v>
      </c>
      <c r="K5" s="69">
        <v>10804</v>
      </c>
      <c r="L5" s="68">
        <v>9761</v>
      </c>
      <c r="M5" s="91">
        <v>7194</v>
      </c>
      <c r="N5" s="75">
        <f t="shared" si="0"/>
        <v>98599</v>
      </c>
    </row>
    <row r="6" spans="1:14">
      <c r="A6" s="82" t="s">
        <v>18</v>
      </c>
      <c r="B6" s="92">
        <v>3067</v>
      </c>
      <c r="C6" s="93">
        <v>1492</v>
      </c>
      <c r="D6" s="92">
        <v>1600</v>
      </c>
      <c r="E6" s="93">
        <v>6430</v>
      </c>
      <c r="F6" s="92">
        <v>2918</v>
      </c>
      <c r="G6" s="94">
        <v>4655</v>
      </c>
      <c r="H6" s="95">
        <v>2457</v>
      </c>
      <c r="I6" s="93">
        <v>2859</v>
      </c>
      <c r="J6" s="92">
        <v>2756</v>
      </c>
      <c r="K6" s="93">
        <v>2386</v>
      </c>
      <c r="L6" s="92">
        <v>2506</v>
      </c>
      <c r="M6" s="96">
        <v>2175.5</v>
      </c>
      <c r="N6" s="75">
        <f t="shared" si="0"/>
        <v>35301.5</v>
      </c>
    </row>
    <row r="7" spans="1:14">
      <c r="A7" s="82" t="s">
        <v>19</v>
      </c>
      <c r="B7" s="92">
        <v>9806</v>
      </c>
      <c r="C7" s="93">
        <v>8315</v>
      </c>
      <c r="D7" s="92">
        <v>5968</v>
      </c>
      <c r="E7" s="93">
        <v>38543</v>
      </c>
      <c r="F7" s="92">
        <v>26493</v>
      </c>
      <c r="G7" s="94">
        <v>22597</v>
      </c>
      <c r="H7" s="95">
        <v>25153</v>
      </c>
      <c r="I7" s="93">
        <v>29568</v>
      </c>
      <c r="J7" s="92">
        <v>25166</v>
      </c>
      <c r="K7" s="93">
        <v>29539</v>
      </c>
      <c r="L7" s="92">
        <v>27985</v>
      </c>
      <c r="M7" s="96">
        <v>13537</v>
      </c>
      <c r="N7" s="75">
        <f t="shared" si="0"/>
        <v>262670</v>
      </c>
    </row>
    <row r="8" spans="1:14">
      <c r="A8" s="82" t="s">
        <v>20</v>
      </c>
      <c r="B8" s="68">
        <v>30753</v>
      </c>
      <c r="C8" s="69">
        <v>24154</v>
      </c>
      <c r="D8" s="68">
        <v>15597</v>
      </c>
      <c r="E8" s="69">
        <v>59985</v>
      </c>
      <c r="F8" s="68">
        <v>45270</v>
      </c>
      <c r="G8" s="89">
        <v>36011</v>
      </c>
      <c r="H8" s="90">
        <v>44995</v>
      </c>
      <c r="I8" s="69">
        <v>49858</v>
      </c>
      <c r="J8" s="68">
        <v>44643</v>
      </c>
      <c r="K8" s="69">
        <v>47083</v>
      </c>
      <c r="L8" s="68">
        <v>45070</v>
      </c>
      <c r="M8" s="91">
        <v>30922</v>
      </c>
      <c r="N8" s="75">
        <f t="shared" si="0"/>
        <v>474341</v>
      </c>
    </row>
    <row r="9" spans="1:14">
      <c r="A9" s="82" t="s">
        <v>21</v>
      </c>
      <c r="B9" s="92">
        <v>2125</v>
      </c>
      <c r="C9" s="93">
        <v>2096</v>
      </c>
      <c r="D9" s="92">
        <v>1657</v>
      </c>
      <c r="E9" s="93">
        <v>3613</v>
      </c>
      <c r="F9" s="68">
        <v>2597</v>
      </c>
      <c r="G9" s="89">
        <v>3321</v>
      </c>
      <c r="H9" s="95">
        <v>2436</v>
      </c>
      <c r="I9" s="93">
        <v>2992</v>
      </c>
      <c r="J9" s="92">
        <v>3298</v>
      </c>
      <c r="K9" s="93">
        <v>2650</v>
      </c>
      <c r="L9" s="68">
        <v>3417</v>
      </c>
      <c r="M9" s="96">
        <v>2687</v>
      </c>
      <c r="N9" s="75">
        <f t="shared" si="0"/>
        <v>32889</v>
      </c>
    </row>
    <row r="10" spans="1:14">
      <c r="A10" s="82" t="s">
        <v>22</v>
      </c>
      <c r="B10" s="68">
        <v>2390</v>
      </c>
      <c r="C10" s="69">
        <v>2071</v>
      </c>
      <c r="D10" s="68">
        <v>2596</v>
      </c>
      <c r="E10" s="93">
        <v>6550</v>
      </c>
      <c r="F10" s="68">
        <v>4862</v>
      </c>
      <c r="G10" s="94">
        <v>3792</v>
      </c>
      <c r="H10" s="95">
        <v>5940</v>
      </c>
      <c r="I10" s="69">
        <v>5236</v>
      </c>
      <c r="J10" s="68">
        <v>5112</v>
      </c>
      <c r="K10" s="69">
        <v>5682</v>
      </c>
      <c r="L10" s="68">
        <v>5124</v>
      </c>
      <c r="M10" s="91">
        <v>3631</v>
      </c>
      <c r="N10" s="75">
        <f t="shared" si="0"/>
        <v>52986</v>
      </c>
    </row>
    <row r="11" spans="1:14">
      <c r="A11" s="82" t="s">
        <v>23</v>
      </c>
      <c r="B11" s="68">
        <v>706</v>
      </c>
      <c r="C11" s="69">
        <v>659</v>
      </c>
      <c r="D11" s="68">
        <v>594</v>
      </c>
      <c r="E11" s="69">
        <v>1287</v>
      </c>
      <c r="F11" s="97">
        <v>832</v>
      </c>
      <c r="G11" s="89">
        <v>964</v>
      </c>
      <c r="H11" s="90">
        <v>985</v>
      </c>
      <c r="I11" s="69">
        <v>803</v>
      </c>
      <c r="J11" s="68">
        <v>950</v>
      </c>
      <c r="K11" s="69">
        <v>1023</v>
      </c>
      <c r="L11" s="68">
        <v>937</v>
      </c>
      <c r="M11" s="91">
        <v>813</v>
      </c>
      <c r="N11" s="75">
        <f t="shared" si="0"/>
        <v>10553</v>
      </c>
    </row>
    <row r="12" spans="1:14">
      <c r="A12" s="82" t="s">
        <v>24</v>
      </c>
      <c r="B12" s="68">
        <v>87810</v>
      </c>
      <c r="C12" s="69">
        <v>68237</v>
      </c>
      <c r="D12" s="68">
        <v>58234</v>
      </c>
      <c r="E12" s="69">
        <v>244220</v>
      </c>
      <c r="F12" s="98">
        <v>178247</v>
      </c>
      <c r="G12" s="99">
        <v>133169</v>
      </c>
      <c r="H12" s="90">
        <v>174979</v>
      </c>
      <c r="I12" s="69">
        <v>179777</v>
      </c>
      <c r="J12" s="68">
        <v>164991</v>
      </c>
      <c r="K12" s="69">
        <v>179667</v>
      </c>
      <c r="L12" s="68">
        <v>178854</v>
      </c>
      <c r="M12" s="91">
        <v>110280</v>
      </c>
      <c r="N12" s="75">
        <f t="shared" si="0"/>
        <v>1758465</v>
      </c>
    </row>
    <row r="13" spans="1:14">
      <c r="A13" s="82" t="s">
        <v>25</v>
      </c>
      <c r="B13" s="68">
        <v>2492</v>
      </c>
      <c r="C13" s="69">
        <v>2068</v>
      </c>
      <c r="D13" s="68">
        <v>1627</v>
      </c>
      <c r="E13" s="69">
        <v>3424</v>
      </c>
      <c r="F13" s="68">
        <v>2837</v>
      </c>
      <c r="G13" s="99">
        <v>2096</v>
      </c>
      <c r="H13" s="90">
        <v>2812</v>
      </c>
      <c r="I13" s="69">
        <v>3262</v>
      </c>
      <c r="J13" s="68">
        <v>3145</v>
      </c>
      <c r="K13" s="69">
        <v>3223</v>
      </c>
      <c r="L13" s="68">
        <v>2995</v>
      </c>
      <c r="M13" s="91">
        <v>2604</v>
      </c>
      <c r="N13" s="75">
        <f t="shared" si="0"/>
        <v>32585</v>
      </c>
    </row>
    <row r="14" spans="1:14" ht="15.75" thickBot="1">
      <c r="A14" s="100" t="s">
        <v>26</v>
      </c>
      <c r="B14" s="101">
        <v>1994</v>
      </c>
      <c r="C14" s="102">
        <v>1878</v>
      </c>
      <c r="D14" s="101">
        <v>1445</v>
      </c>
      <c r="E14" s="102">
        <v>4435</v>
      </c>
      <c r="F14" s="101">
        <v>3273</v>
      </c>
      <c r="G14" s="103">
        <v>2812</v>
      </c>
      <c r="H14" s="104">
        <v>3193</v>
      </c>
      <c r="I14" s="102">
        <v>3348</v>
      </c>
      <c r="J14" s="101">
        <v>3096</v>
      </c>
      <c r="K14" s="102">
        <v>3464</v>
      </c>
      <c r="L14" s="101">
        <v>3033</v>
      </c>
      <c r="M14" s="105">
        <v>2328</v>
      </c>
      <c r="N14" s="106">
        <f t="shared" si="0"/>
        <v>34299</v>
      </c>
    </row>
    <row r="15" spans="1:14" ht="15.75" thickBot="1">
      <c r="A15" s="107" t="s">
        <v>27</v>
      </c>
      <c r="B15" s="108">
        <f>SUM(B2:B14)</f>
        <v>158758</v>
      </c>
      <c r="C15" s="108">
        <f>SUM(C2:C14)</f>
        <v>125146</v>
      </c>
      <c r="D15" s="108">
        <f t="shared" ref="D15:L15" si="1">SUM(D2:D14)</f>
        <v>105142</v>
      </c>
      <c r="E15" s="108">
        <f t="shared" si="1"/>
        <v>401927</v>
      </c>
      <c r="F15" s="108">
        <f t="shared" si="1"/>
        <v>295250</v>
      </c>
      <c r="G15" s="109">
        <f t="shared" si="1"/>
        <v>231068</v>
      </c>
      <c r="H15" s="110">
        <f t="shared" si="1"/>
        <v>292961</v>
      </c>
      <c r="I15" s="108">
        <f t="shared" si="1"/>
        <v>310413</v>
      </c>
      <c r="J15" s="108">
        <f t="shared" si="1"/>
        <v>277641</v>
      </c>
      <c r="K15" s="108">
        <f t="shared" si="1"/>
        <v>306231</v>
      </c>
      <c r="L15" s="108">
        <f t="shared" si="1"/>
        <v>297485</v>
      </c>
      <c r="M15" s="111">
        <f>SUM(M2:M14)</f>
        <v>185618.5</v>
      </c>
      <c r="N15" s="112">
        <f>SUM(B15:M15)</f>
        <v>2987640.5</v>
      </c>
    </row>
    <row r="16" spans="1:14">
      <c r="A16" s="113" t="s">
        <v>28</v>
      </c>
      <c r="B16" s="114">
        <v>18846</v>
      </c>
      <c r="C16" s="115">
        <v>15342</v>
      </c>
      <c r="D16" s="114">
        <v>12814</v>
      </c>
      <c r="E16" s="115">
        <v>38548</v>
      </c>
      <c r="F16" s="114">
        <v>30261</v>
      </c>
      <c r="G16" s="116">
        <v>21974</v>
      </c>
      <c r="H16" s="117">
        <v>32368</v>
      </c>
      <c r="I16" s="115">
        <v>31240</v>
      </c>
      <c r="J16" s="114">
        <v>29538</v>
      </c>
      <c r="K16" s="115">
        <v>33598</v>
      </c>
      <c r="L16" s="114">
        <v>32405</v>
      </c>
      <c r="M16" s="118">
        <v>21082</v>
      </c>
      <c r="N16" s="119">
        <f t="shared" si="0"/>
        <v>318016</v>
      </c>
    </row>
    <row r="17" spans="1:14">
      <c r="A17" s="82" t="s">
        <v>29</v>
      </c>
      <c r="B17" s="68">
        <v>22789</v>
      </c>
      <c r="C17" s="69">
        <v>18188</v>
      </c>
      <c r="D17" s="68">
        <v>17276</v>
      </c>
      <c r="E17" s="69">
        <v>45813</v>
      </c>
      <c r="F17" s="68">
        <v>34636</v>
      </c>
      <c r="G17" s="89">
        <v>26516</v>
      </c>
      <c r="H17" s="90">
        <v>35417</v>
      </c>
      <c r="I17" s="69">
        <v>35977</v>
      </c>
      <c r="J17" s="68">
        <v>32346</v>
      </c>
      <c r="K17" s="69">
        <v>37334</v>
      </c>
      <c r="L17" s="68">
        <v>35471</v>
      </c>
      <c r="M17" s="91">
        <v>18437</v>
      </c>
      <c r="N17" s="75">
        <f t="shared" si="0"/>
        <v>360200</v>
      </c>
    </row>
    <row r="18" spans="1:14">
      <c r="A18" s="82" t="s">
        <v>30</v>
      </c>
      <c r="B18" s="68">
        <v>12294</v>
      </c>
      <c r="C18" s="69">
        <v>9682</v>
      </c>
      <c r="D18" s="68">
        <v>9732</v>
      </c>
      <c r="E18" s="69">
        <v>28382</v>
      </c>
      <c r="F18" s="68">
        <v>21192</v>
      </c>
      <c r="G18" s="89">
        <v>15191</v>
      </c>
      <c r="H18" s="90">
        <v>20852</v>
      </c>
      <c r="I18" s="69">
        <v>22656</v>
      </c>
      <c r="J18" s="68">
        <v>19428</v>
      </c>
      <c r="K18" s="69">
        <v>22119</v>
      </c>
      <c r="L18" s="68">
        <v>21189</v>
      </c>
      <c r="M18" s="91">
        <v>13136</v>
      </c>
      <c r="N18" s="75">
        <f t="shared" si="0"/>
        <v>215853</v>
      </c>
    </row>
    <row r="19" spans="1:14" ht="15.75" thickBot="1">
      <c r="A19" s="82" t="s">
        <v>31</v>
      </c>
      <c r="B19" s="120">
        <v>38571</v>
      </c>
      <c r="C19" s="121">
        <v>27457</v>
      </c>
      <c r="D19" s="120">
        <v>25723</v>
      </c>
      <c r="E19" s="121">
        <v>71368</v>
      </c>
      <c r="F19" s="120">
        <v>54097</v>
      </c>
      <c r="G19" s="122">
        <v>40485</v>
      </c>
      <c r="H19" s="123">
        <v>54603</v>
      </c>
      <c r="I19" s="121">
        <v>59828</v>
      </c>
      <c r="J19" s="120">
        <v>55084</v>
      </c>
      <c r="K19" s="121">
        <v>61163</v>
      </c>
      <c r="L19" s="120">
        <v>59030</v>
      </c>
      <c r="M19" s="124">
        <v>39730</v>
      </c>
      <c r="N19" s="125">
        <f t="shared" si="0"/>
        <v>587139</v>
      </c>
    </row>
    <row r="20" spans="1:14" ht="15.75" thickBot="1">
      <c r="A20" s="126" t="s">
        <v>32</v>
      </c>
      <c r="B20" s="127">
        <f t="shared" ref="B20:M20" si="2">SUM(B16:B19)</f>
        <v>92500</v>
      </c>
      <c r="C20" s="128">
        <f t="shared" si="2"/>
        <v>70669</v>
      </c>
      <c r="D20" s="127">
        <f t="shared" si="2"/>
        <v>65545</v>
      </c>
      <c r="E20" s="128">
        <f t="shared" si="2"/>
        <v>184111</v>
      </c>
      <c r="F20" s="127">
        <f t="shared" si="2"/>
        <v>140186</v>
      </c>
      <c r="G20" s="129">
        <f t="shared" si="2"/>
        <v>104166</v>
      </c>
      <c r="H20" s="130">
        <f t="shared" si="2"/>
        <v>143240</v>
      </c>
      <c r="I20" s="129">
        <f t="shared" si="2"/>
        <v>149701</v>
      </c>
      <c r="J20" s="127">
        <f t="shared" si="2"/>
        <v>136396</v>
      </c>
      <c r="K20" s="129">
        <f t="shared" si="2"/>
        <v>154214</v>
      </c>
      <c r="L20" s="127">
        <f t="shared" si="2"/>
        <v>148095</v>
      </c>
      <c r="M20" s="131">
        <f t="shared" si="2"/>
        <v>92385</v>
      </c>
      <c r="N20" s="132">
        <f t="shared" si="0"/>
        <v>1481208</v>
      </c>
    </row>
    <row r="21" spans="1:14" ht="16.5" thickTop="1" thickBot="1">
      <c r="A21" s="133" t="s">
        <v>13</v>
      </c>
      <c r="B21" s="134">
        <f t="shared" ref="B21:G21" si="3">SUM(B2:B14,B20)</f>
        <v>251258</v>
      </c>
      <c r="C21" s="134">
        <f t="shared" si="3"/>
        <v>195815</v>
      </c>
      <c r="D21" s="134">
        <f t="shared" si="3"/>
        <v>170687</v>
      </c>
      <c r="E21" s="134">
        <f t="shared" si="3"/>
        <v>586038</v>
      </c>
      <c r="F21" s="134">
        <f t="shared" si="3"/>
        <v>435436</v>
      </c>
      <c r="G21" s="135">
        <f t="shared" si="3"/>
        <v>335234</v>
      </c>
      <c r="H21" s="136">
        <f t="shared" ref="H21:N21" si="4">SUM(H2:H14,H16:H19)</f>
        <v>436201</v>
      </c>
      <c r="I21" s="134">
        <f t="shared" si="4"/>
        <v>460114</v>
      </c>
      <c r="J21" s="134">
        <f t="shared" si="4"/>
        <v>414037</v>
      </c>
      <c r="K21" s="134">
        <f t="shared" si="4"/>
        <v>460445</v>
      </c>
      <c r="L21" s="134">
        <f t="shared" si="4"/>
        <v>445580</v>
      </c>
      <c r="M21" s="137">
        <f t="shared" si="4"/>
        <v>278003.5</v>
      </c>
      <c r="N21" s="138">
        <f t="shared" si="4"/>
        <v>4468848.5</v>
      </c>
    </row>
    <row r="22" spans="1:14">
      <c r="A22" s="82" t="s">
        <v>33</v>
      </c>
      <c r="B22" s="68">
        <v>12421</v>
      </c>
      <c r="C22" s="69">
        <v>8545</v>
      </c>
      <c r="D22" s="68">
        <v>6478</v>
      </c>
      <c r="E22" s="69">
        <v>24512</v>
      </c>
      <c r="F22" s="68">
        <v>17997</v>
      </c>
      <c r="G22" s="89">
        <v>15181</v>
      </c>
      <c r="H22" s="90">
        <v>18966</v>
      </c>
      <c r="I22" s="69">
        <v>22335</v>
      </c>
      <c r="J22" s="68">
        <v>20463</v>
      </c>
      <c r="K22" s="69">
        <v>21123</v>
      </c>
      <c r="L22" s="68">
        <v>22344</v>
      </c>
      <c r="M22" s="91">
        <v>14908</v>
      </c>
      <c r="N22" s="75">
        <f>SUM(B22:M22)</f>
        <v>205273</v>
      </c>
    </row>
    <row r="23" spans="1:14">
      <c r="A23" s="67" t="s">
        <v>34</v>
      </c>
      <c r="B23" s="68"/>
      <c r="C23" s="69"/>
      <c r="D23" s="70"/>
      <c r="E23" s="71"/>
      <c r="F23" s="70"/>
      <c r="G23" s="72"/>
      <c r="H23" s="73"/>
      <c r="I23" s="71"/>
      <c r="J23" s="70"/>
      <c r="K23" s="71"/>
      <c r="L23" s="70"/>
      <c r="M23" s="74"/>
      <c r="N23" s="75">
        <f>SUM(B23:M23)</f>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tabColor theme="6" tint="-0.249977111117893"/>
  </sheetPr>
  <dimension ref="A1:N23"/>
  <sheetViews>
    <sheetView workbookViewId="0">
      <selection activeCell="E24" sqref="E24"/>
    </sheetView>
  </sheetViews>
  <sheetFormatPr defaultRowHeight="15"/>
  <cols>
    <col min="1" max="1" width="13.28515625" bestFit="1" customWidth="1"/>
  </cols>
  <sheetData>
    <row r="1" spans="1:14" ht="15.75" thickBot="1">
      <c r="A1" s="76" t="s">
        <v>0</v>
      </c>
      <c r="B1" s="77" t="s">
        <v>1</v>
      </c>
      <c r="C1" s="77" t="s">
        <v>2</v>
      </c>
      <c r="D1" s="77" t="s">
        <v>3</v>
      </c>
      <c r="E1" s="77" t="s">
        <v>4</v>
      </c>
      <c r="F1" s="77" t="s">
        <v>5</v>
      </c>
      <c r="G1" s="78" t="s">
        <v>6</v>
      </c>
      <c r="H1" s="79" t="s">
        <v>7</v>
      </c>
      <c r="I1" s="77" t="s">
        <v>8</v>
      </c>
      <c r="J1" s="77" t="s">
        <v>9</v>
      </c>
      <c r="K1" s="77" t="s">
        <v>10</v>
      </c>
      <c r="L1" s="77" t="s">
        <v>11</v>
      </c>
      <c r="M1" s="80" t="s">
        <v>12</v>
      </c>
      <c r="N1" s="81" t="s">
        <v>13</v>
      </c>
    </row>
    <row r="2" spans="1:14">
      <c r="A2" s="82" t="s">
        <v>14</v>
      </c>
      <c r="B2" s="83">
        <v>1607</v>
      </c>
      <c r="C2" s="84">
        <v>1310</v>
      </c>
      <c r="D2" s="83">
        <v>1314</v>
      </c>
      <c r="E2" s="84">
        <v>5516</v>
      </c>
      <c r="F2" s="83">
        <v>5130</v>
      </c>
      <c r="G2" s="85">
        <v>3033</v>
      </c>
      <c r="H2" s="86">
        <v>5241</v>
      </c>
      <c r="I2" s="84">
        <v>5189</v>
      </c>
      <c r="J2" s="83">
        <v>4858</v>
      </c>
      <c r="K2" s="84">
        <v>5591</v>
      </c>
      <c r="L2" s="83">
        <v>5471</v>
      </c>
      <c r="M2" s="84">
        <v>2778</v>
      </c>
      <c r="N2" s="88">
        <f>SUM(B2:M2)</f>
        <v>47038</v>
      </c>
    </row>
    <row r="3" spans="1:14">
      <c r="A3" s="82" t="s">
        <v>15</v>
      </c>
      <c r="B3" s="68">
        <v>2804</v>
      </c>
      <c r="C3" s="69">
        <v>2594</v>
      </c>
      <c r="D3" s="68">
        <v>1774</v>
      </c>
      <c r="E3" s="69">
        <v>5877</v>
      </c>
      <c r="F3" s="68">
        <v>6010</v>
      </c>
      <c r="G3" s="89">
        <v>3581</v>
      </c>
      <c r="H3" s="90">
        <v>6420</v>
      </c>
      <c r="I3" s="69">
        <v>6394</v>
      </c>
      <c r="J3" s="68">
        <v>5738</v>
      </c>
      <c r="K3" s="69">
        <v>6555</v>
      </c>
      <c r="L3" s="68">
        <v>6947</v>
      </c>
      <c r="M3" s="69">
        <v>3247</v>
      </c>
      <c r="N3" s="75">
        <f t="shared" ref="N3:N20" si="0">SUM(B3:M3)</f>
        <v>57941</v>
      </c>
    </row>
    <row r="4" spans="1:14">
      <c r="A4" s="82" t="s">
        <v>16</v>
      </c>
      <c r="B4" s="68">
        <v>2574</v>
      </c>
      <c r="C4" s="69">
        <v>2717</v>
      </c>
      <c r="D4" s="68">
        <v>2554</v>
      </c>
      <c r="E4" s="69">
        <v>5223</v>
      </c>
      <c r="F4" s="68">
        <v>5629</v>
      </c>
      <c r="G4" s="89">
        <v>3153</v>
      </c>
      <c r="H4" s="90">
        <v>3960</v>
      </c>
      <c r="I4" s="69">
        <v>2133</v>
      </c>
      <c r="J4" s="68">
        <v>7488</v>
      </c>
      <c r="K4" s="69">
        <v>4784</v>
      </c>
      <c r="L4" s="68">
        <v>4837</v>
      </c>
      <c r="M4" s="69">
        <v>3402</v>
      </c>
      <c r="N4" s="75">
        <f t="shared" si="0"/>
        <v>48454</v>
      </c>
    </row>
    <row r="5" spans="1:14">
      <c r="A5" s="82" t="s">
        <v>17</v>
      </c>
      <c r="B5" s="68">
        <v>6452</v>
      </c>
      <c r="C5" s="69">
        <v>5990</v>
      </c>
      <c r="D5" s="68">
        <v>4486</v>
      </c>
      <c r="E5" s="69">
        <v>11726</v>
      </c>
      <c r="F5" s="68">
        <v>10891</v>
      </c>
      <c r="G5" s="89">
        <v>7118</v>
      </c>
      <c r="H5" s="90">
        <v>10287</v>
      </c>
      <c r="I5" s="69">
        <v>9253</v>
      </c>
      <c r="J5" s="68">
        <v>8709</v>
      </c>
      <c r="K5" s="69">
        <v>9880</v>
      </c>
      <c r="L5" s="68">
        <v>9719</v>
      </c>
      <c r="M5" s="69">
        <v>5446</v>
      </c>
      <c r="N5" s="75">
        <f t="shared" si="0"/>
        <v>99957</v>
      </c>
    </row>
    <row r="6" spans="1:14">
      <c r="A6" s="82" t="s">
        <v>18</v>
      </c>
      <c r="B6" s="92">
        <v>1297</v>
      </c>
      <c r="C6" s="93">
        <v>1377</v>
      </c>
      <c r="D6" s="92">
        <v>1358</v>
      </c>
      <c r="E6" s="93">
        <v>2422</v>
      </c>
      <c r="F6" s="92">
        <v>2467</v>
      </c>
      <c r="G6" s="94">
        <v>1925</v>
      </c>
      <c r="H6" s="95">
        <v>2504</v>
      </c>
      <c r="I6" s="93">
        <v>2360</v>
      </c>
      <c r="J6" s="92">
        <v>2393</v>
      </c>
      <c r="K6" s="93">
        <v>2190</v>
      </c>
      <c r="L6" s="92">
        <v>2304.5</v>
      </c>
      <c r="M6" s="93">
        <v>1656</v>
      </c>
      <c r="N6" s="75">
        <f t="shared" si="0"/>
        <v>24253.5</v>
      </c>
    </row>
    <row r="7" spans="1:14">
      <c r="A7" s="82" t="s">
        <v>19</v>
      </c>
      <c r="B7" s="92">
        <v>8407</v>
      </c>
      <c r="C7" s="93">
        <v>8247</v>
      </c>
      <c r="D7" s="92">
        <v>4773</v>
      </c>
      <c r="E7" s="93">
        <v>31839</v>
      </c>
      <c r="F7" s="92">
        <v>28562</v>
      </c>
      <c r="G7" s="94">
        <v>20647</v>
      </c>
      <c r="H7" s="95">
        <v>23735</v>
      </c>
      <c r="I7" s="93">
        <v>24961</v>
      </c>
      <c r="J7" s="92">
        <v>23789</v>
      </c>
      <c r="K7" s="93">
        <v>26349</v>
      </c>
      <c r="L7" s="92">
        <v>23230</v>
      </c>
      <c r="M7" s="93">
        <v>12797</v>
      </c>
      <c r="N7" s="75">
        <f t="shared" si="0"/>
        <v>237336</v>
      </c>
    </row>
    <row r="8" spans="1:14">
      <c r="A8" s="82" t="s">
        <v>20</v>
      </c>
      <c r="B8" s="68">
        <v>26360</v>
      </c>
      <c r="C8" s="69">
        <v>21400</v>
      </c>
      <c r="D8" s="68">
        <v>15567</v>
      </c>
      <c r="E8" s="69">
        <v>52764</v>
      </c>
      <c r="F8" s="68">
        <v>44878</v>
      </c>
      <c r="G8" s="89">
        <v>30262</v>
      </c>
      <c r="H8" s="90">
        <v>29925</v>
      </c>
      <c r="I8" s="69">
        <v>26461</v>
      </c>
      <c r="J8" s="68">
        <v>34944</v>
      </c>
      <c r="K8" s="69">
        <v>36602</v>
      </c>
      <c r="L8" s="68">
        <v>38161</v>
      </c>
      <c r="M8" s="69">
        <v>24950</v>
      </c>
      <c r="N8" s="75">
        <f t="shared" si="0"/>
        <v>382274</v>
      </c>
    </row>
    <row r="9" spans="1:14">
      <c r="A9" s="82" t="s">
        <v>21</v>
      </c>
      <c r="B9" s="92">
        <v>1693</v>
      </c>
      <c r="C9" s="93">
        <v>1795</v>
      </c>
      <c r="D9" s="92">
        <v>1799</v>
      </c>
      <c r="E9" s="93">
        <v>3234</v>
      </c>
      <c r="F9" s="68">
        <v>3464</v>
      </c>
      <c r="G9" s="89">
        <v>3321</v>
      </c>
      <c r="H9" s="95">
        <v>3540</v>
      </c>
      <c r="I9" s="93">
        <v>2632</v>
      </c>
      <c r="J9" s="92">
        <v>3233</v>
      </c>
      <c r="K9" s="93">
        <v>3486</v>
      </c>
      <c r="L9" s="68">
        <v>3054</v>
      </c>
      <c r="M9" s="93">
        <v>2006</v>
      </c>
      <c r="N9" s="75">
        <f t="shared" si="0"/>
        <v>33257</v>
      </c>
    </row>
    <row r="10" spans="1:14">
      <c r="A10" s="82" t="s">
        <v>22</v>
      </c>
      <c r="B10" s="68">
        <v>2060</v>
      </c>
      <c r="C10" s="69">
        <v>1960</v>
      </c>
      <c r="D10" s="68">
        <v>2389</v>
      </c>
      <c r="E10" s="93">
        <v>6053</v>
      </c>
      <c r="F10" s="68">
        <v>5139</v>
      </c>
      <c r="G10" s="94">
        <v>3515</v>
      </c>
      <c r="H10" s="95">
        <v>5951</v>
      </c>
      <c r="I10" s="69">
        <v>4879</v>
      </c>
      <c r="J10" s="68">
        <v>5193</v>
      </c>
      <c r="K10" s="69">
        <v>6351</v>
      </c>
      <c r="L10" s="68">
        <v>4024</v>
      </c>
      <c r="M10" s="69">
        <v>2996</v>
      </c>
      <c r="N10" s="75">
        <f t="shared" si="0"/>
        <v>50510</v>
      </c>
    </row>
    <row r="11" spans="1:14">
      <c r="A11" s="82" t="s">
        <v>23</v>
      </c>
      <c r="B11" s="68">
        <v>692</v>
      </c>
      <c r="C11" s="69">
        <v>534</v>
      </c>
      <c r="D11" s="68">
        <v>632</v>
      </c>
      <c r="E11" s="69">
        <v>1055</v>
      </c>
      <c r="F11" s="97">
        <v>1052</v>
      </c>
      <c r="G11" s="89">
        <v>850</v>
      </c>
      <c r="H11" s="90">
        <v>874.5</v>
      </c>
      <c r="I11" s="69">
        <v>892</v>
      </c>
      <c r="J11" s="68">
        <v>944.5</v>
      </c>
      <c r="K11" s="69">
        <v>1078.5</v>
      </c>
      <c r="L11" s="68">
        <v>1027</v>
      </c>
      <c r="M11" s="69">
        <v>534</v>
      </c>
      <c r="N11" s="75">
        <f t="shared" si="0"/>
        <v>10165.5</v>
      </c>
    </row>
    <row r="12" spans="1:14">
      <c r="A12" s="82" t="s">
        <v>24</v>
      </c>
      <c r="B12" s="68">
        <v>63125</v>
      </c>
      <c r="C12" s="69">
        <v>55966</v>
      </c>
      <c r="D12" s="68">
        <v>44057</v>
      </c>
      <c r="E12" s="69">
        <v>219284</v>
      </c>
      <c r="F12" s="98">
        <v>193639</v>
      </c>
      <c r="G12" s="99">
        <v>132365</v>
      </c>
      <c r="H12" s="90">
        <v>184934</v>
      </c>
      <c r="I12" s="69">
        <v>171180.5</v>
      </c>
      <c r="J12" s="68">
        <v>171532.5</v>
      </c>
      <c r="K12" s="69">
        <v>178787.5</v>
      </c>
      <c r="L12" s="68">
        <v>187372.5</v>
      </c>
      <c r="M12" s="69">
        <v>106335.5</v>
      </c>
      <c r="N12" s="75">
        <f t="shared" si="0"/>
        <v>1708578.5</v>
      </c>
    </row>
    <row r="13" spans="1:14">
      <c r="A13" s="82" t="s">
        <v>25</v>
      </c>
      <c r="B13" s="68">
        <v>2020</v>
      </c>
      <c r="C13" s="69">
        <v>1882</v>
      </c>
      <c r="D13" s="68">
        <v>1681</v>
      </c>
      <c r="E13" s="69">
        <v>3357</v>
      </c>
      <c r="F13" s="68">
        <v>2983</v>
      </c>
      <c r="G13" s="99">
        <v>2100</v>
      </c>
      <c r="H13" s="90">
        <v>3105</v>
      </c>
      <c r="I13" s="69">
        <v>3245</v>
      </c>
      <c r="J13" s="68">
        <v>3079</v>
      </c>
      <c r="K13" s="69">
        <v>3229</v>
      </c>
      <c r="L13" s="68">
        <v>3304</v>
      </c>
      <c r="M13" s="69">
        <v>2151</v>
      </c>
      <c r="N13" s="75">
        <f t="shared" si="0"/>
        <v>32136</v>
      </c>
    </row>
    <row r="14" spans="1:14" ht="15.75" thickBot="1">
      <c r="A14" s="100" t="s">
        <v>26</v>
      </c>
      <c r="B14" s="101">
        <v>1930</v>
      </c>
      <c r="C14" s="102">
        <v>2034</v>
      </c>
      <c r="D14" s="101">
        <v>1445</v>
      </c>
      <c r="E14" s="102">
        <v>3871</v>
      </c>
      <c r="F14" s="101">
        <v>3592</v>
      </c>
      <c r="G14" s="103">
        <v>2557</v>
      </c>
      <c r="H14" s="104">
        <v>3439</v>
      </c>
      <c r="I14" s="102">
        <v>3352</v>
      </c>
      <c r="J14" s="101">
        <v>3103</v>
      </c>
      <c r="K14" s="102">
        <v>3167</v>
      </c>
      <c r="L14" s="101">
        <v>3376.5</v>
      </c>
      <c r="M14" s="102">
        <v>2191.5</v>
      </c>
      <c r="N14" s="106">
        <f t="shared" si="0"/>
        <v>34058</v>
      </c>
    </row>
    <row r="15" spans="1:14" ht="15.75" thickBot="1">
      <c r="A15" s="107" t="s">
        <v>27</v>
      </c>
      <c r="B15" s="108">
        <f>SUM(B2:B14)</f>
        <v>121021</v>
      </c>
      <c r="C15" s="108">
        <f>SUM(C2:C14)</f>
        <v>107806</v>
      </c>
      <c r="D15" s="108">
        <f t="shared" ref="D15:L15" si="1">SUM(D2:D14)</f>
        <v>83829</v>
      </c>
      <c r="E15" s="108">
        <f t="shared" si="1"/>
        <v>352221</v>
      </c>
      <c r="F15" s="108">
        <f t="shared" si="1"/>
        <v>313436</v>
      </c>
      <c r="G15" s="109">
        <f t="shared" si="1"/>
        <v>214427</v>
      </c>
      <c r="H15" s="110">
        <f t="shared" si="1"/>
        <v>283915.5</v>
      </c>
      <c r="I15" s="108">
        <f t="shared" si="1"/>
        <v>262931.5</v>
      </c>
      <c r="J15" s="108">
        <f t="shared" si="1"/>
        <v>275004</v>
      </c>
      <c r="K15" s="108">
        <f t="shared" si="1"/>
        <v>288050</v>
      </c>
      <c r="L15" s="108">
        <f t="shared" si="1"/>
        <v>292827.5</v>
      </c>
      <c r="M15" s="111">
        <f>SUM(M2:M14)</f>
        <v>170490</v>
      </c>
      <c r="N15" s="112">
        <f>SUM(B15:M15)</f>
        <v>2765958.5</v>
      </c>
    </row>
    <row r="16" spans="1:14">
      <c r="A16" s="113" t="s">
        <v>28</v>
      </c>
      <c r="B16" s="114">
        <v>15880</v>
      </c>
      <c r="C16" s="115">
        <v>13349</v>
      </c>
      <c r="D16" s="114">
        <v>10265</v>
      </c>
      <c r="E16" s="115">
        <v>32482</v>
      </c>
      <c r="F16" s="114">
        <v>29443</v>
      </c>
      <c r="G16" s="116">
        <v>17711</v>
      </c>
      <c r="H16" s="117">
        <v>33012</v>
      </c>
      <c r="I16" s="115">
        <v>28633</v>
      </c>
      <c r="J16" s="114">
        <v>26520</v>
      </c>
      <c r="K16" s="115">
        <v>29435</v>
      </c>
      <c r="L16" s="114">
        <v>34125</v>
      </c>
      <c r="M16" s="115">
        <v>16093</v>
      </c>
      <c r="N16" s="119">
        <f t="shared" si="0"/>
        <v>286948</v>
      </c>
    </row>
    <row r="17" spans="1:14">
      <c r="A17" s="82" t="s">
        <v>29</v>
      </c>
      <c r="B17" s="68">
        <v>18450</v>
      </c>
      <c r="C17" s="69">
        <v>16546</v>
      </c>
      <c r="D17" s="68">
        <v>14772</v>
      </c>
      <c r="E17" s="69">
        <v>40273</v>
      </c>
      <c r="F17" s="68">
        <v>37589</v>
      </c>
      <c r="G17" s="89">
        <v>21701</v>
      </c>
      <c r="H17" s="90">
        <v>38179</v>
      </c>
      <c r="I17" s="69">
        <v>35850</v>
      </c>
      <c r="J17" s="68">
        <v>30824</v>
      </c>
      <c r="K17" s="69">
        <v>35907</v>
      </c>
      <c r="L17" s="68">
        <v>35946</v>
      </c>
      <c r="M17" s="69">
        <v>18994</v>
      </c>
      <c r="N17" s="75">
        <f t="shared" si="0"/>
        <v>345031</v>
      </c>
    </row>
    <row r="18" spans="1:14">
      <c r="A18" s="82" t="s">
        <v>30</v>
      </c>
      <c r="B18" s="68">
        <v>10087</v>
      </c>
      <c r="C18" s="69">
        <v>9116</v>
      </c>
      <c r="D18" s="68">
        <v>7778</v>
      </c>
      <c r="E18" s="69">
        <v>24147</v>
      </c>
      <c r="F18" s="68">
        <v>22397</v>
      </c>
      <c r="G18" s="89">
        <v>13143</v>
      </c>
      <c r="H18" s="90">
        <v>21487</v>
      </c>
      <c r="I18" s="69">
        <v>20919</v>
      </c>
      <c r="J18" s="68">
        <v>16867</v>
      </c>
      <c r="K18" s="69">
        <v>19875</v>
      </c>
      <c r="L18" s="68">
        <v>20158</v>
      </c>
      <c r="M18" s="69">
        <v>11593</v>
      </c>
      <c r="N18" s="75">
        <f t="shared" si="0"/>
        <v>197567</v>
      </c>
    </row>
    <row r="19" spans="1:14" ht="15.75" thickBot="1">
      <c r="A19" s="82" t="s">
        <v>31</v>
      </c>
      <c r="B19" s="120">
        <v>32719</v>
      </c>
      <c r="C19" s="121">
        <v>29614</v>
      </c>
      <c r="D19" s="120">
        <v>24825</v>
      </c>
      <c r="E19" s="121">
        <v>77005</v>
      </c>
      <c r="F19" s="120">
        <v>67167</v>
      </c>
      <c r="G19" s="122">
        <v>43825</v>
      </c>
      <c r="H19" s="123">
        <v>65342.5</v>
      </c>
      <c r="I19" s="121">
        <v>65106.5</v>
      </c>
      <c r="J19" s="120">
        <v>64423.5</v>
      </c>
      <c r="K19" s="121">
        <v>65752.5</v>
      </c>
      <c r="L19" s="120">
        <v>67191</v>
      </c>
      <c r="M19" s="121">
        <v>41679.5</v>
      </c>
      <c r="N19" s="125">
        <f t="shared" si="0"/>
        <v>644650.5</v>
      </c>
    </row>
    <row r="20" spans="1:14" ht="15.75" thickBot="1">
      <c r="A20" s="126" t="s">
        <v>32</v>
      </c>
      <c r="B20" s="127">
        <f t="shared" ref="B20:M20" si="2">SUM(B16:B19)</f>
        <v>77136</v>
      </c>
      <c r="C20" s="128">
        <f t="shared" si="2"/>
        <v>68625</v>
      </c>
      <c r="D20" s="127">
        <f t="shared" si="2"/>
        <v>57640</v>
      </c>
      <c r="E20" s="128">
        <f t="shared" si="2"/>
        <v>173907</v>
      </c>
      <c r="F20" s="127">
        <f t="shared" si="2"/>
        <v>156596</v>
      </c>
      <c r="G20" s="129">
        <f t="shared" si="2"/>
        <v>96380</v>
      </c>
      <c r="H20" s="130">
        <f t="shared" si="2"/>
        <v>158020.5</v>
      </c>
      <c r="I20" s="129">
        <f t="shared" si="2"/>
        <v>150508.5</v>
      </c>
      <c r="J20" s="127">
        <f t="shared" si="2"/>
        <v>138634.5</v>
      </c>
      <c r="K20" s="129">
        <f t="shared" si="2"/>
        <v>150969.5</v>
      </c>
      <c r="L20" s="127">
        <f t="shared" si="2"/>
        <v>157420</v>
      </c>
      <c r="M20" s="131">
        <f t="shared" si="2"/>
        <v>88359.5</v>
      </c>
      <c r="N20" s="132">
        <f t="shared" si="0"/>
        <v>1474196.5</v>
      </c>
    </row>
    <row r="21" spans="1:14" ht="16.5" thickTop="1" thickBot="1">
      <c r="A21" s="133" t="s">
        <v>13</v>
      </c>
      <c r="B21" s="134">
        <f t="shared" ref="B21:G21" si="3">SUM(B2:B14,B20)</f>
        <v>198157</v>
      </c>
      <c r="C21" s="134">
        <f t="shared" si="3"/>
        <v>176431</v>
      </c>
      <c r="D21" s="134">
        <f t="shared" si="3"/>
        <v>141469</v>
      </c>
      <c r="E21" s="134">
        <f t="shared" si="3"/>
        <v>526128</v>
      </c>
      <c r="F21" s="134">
        <f t="shared" si="3"/>
        <v>470032</v>
      </c>
      <c r="G21" s="135">
        <f t="shared" si="3"/>
        <v>310807</v>
      </c>
      <c r="H21" s="136">
        <f t="shared" ref="H21:N21" si="4">SUM(H2:H14,H16:H19)</f>
        <v>441936</v>
      </c>
      <c r="I21" s="134">
        <f t="shared" si="4"/>
        <v>413440</v>
      </c>
      <c r="J21" s="134">
        <f t="shared" si="4"/>
        <v>413638.5</v>
      </c>
      <c r="K21" s="134">
        <f t="shared" si="4"/>
        <v>439019.5</v>
      </c>
      <c r="L21" s="134">
        <f t="shared" si="4"/>
        <v>450247.5</v>
      </c>
      <c r="M21" s="137">
        <f t="shared" si="4"/>
        <v>258849.5</v>
      </c>
      <c r="N21" s="138">
        <f t="shared" si="4"/>
        <v>4240155</v>
      </c>
    </row>
    <row r="22" spans="1:14">
      <c r="A22" s="82" t="s">
        <v>33</v>
      </c>
      <c r="B22" s="68">
        <v>11813</v>
      </c>
      <c r="C22" s="69">
        <v>7959</v>
      </c>
      <c r="D22" s="68">
        <v>8348</v>
      </c>
      <c r="E22" s="69">
        <v>23213</v>
      </c>
      <c r="F22" s="68">
        <v>21510</v>
      </c>
      <c r="G22" s="89">
        <v>15498</v>
      </c>
      <c r="H22" s="90">
        <v>21362</v>
      </c>
      <c r="I22" s="69">
        <v>21950</v>
      </c>
      <c r="J22" s="68">
        <v>20629</v>
      </c>
      <c r="K22" s="69">
        <v>20847</v>
      </c>
      <c r="L22" s="68">
        <v>18517</v>
      </c>
      <c r="M22" s="69">
        <v>14875</v>
      </c>
      <c r="N22" s="75">
        <f>SUM(B22:M22)</f>
        <v>206521</v>
      </c>
    </row>
    <row r="23" spans="1:14">
      <c r="A23" s="67" t="s">
        <v>34</v>
      </c>
      <c r="B23" s="68"/>
      <c r="C23" s="69"/>
      <c r="D23" s="70"/>
      <c r="E23" s="71"/>
      <c r="F23" s="70"/>
      <c r="G23" s="72"/>
      <c r="H23" s="73"/>
      <c r="I23" s="71"/>
      <c r="J23" s="70"/>
      <c r="K23" s="71"/>
      <c r="L23" s="70"/>
      <c r="M23" s="74"/>
      <c r="N23" s="75">
        <f>SUM(B23:M23)</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theme="8" tint="0.39997558519241921"/>
  </sheetPr>
  <dimension ref="A1:N23"/>
  <sheetViews>
    <sheetView workbookViewId="0">
      <selection sqref="A1:N23"/>
    </sheetView>
  </sheetViews>
  <sheetFormatPr defaultRowHeight="15"/>
  <cols>
    <col min="1" max="1" width="13.28515625" bestFit="1" customWidth="1"/>
  </cols>
  <sheetData>
    <row r="1" spans="1:14" ht="15.75" thickBot="1">
      <c r="A1" s="76" t="s">
        <v>0</v>
      </c>
      <c r="B1" s="77" t="s">
        <v>1</v>
      </c>
      <c r="C1" s="77" t="s">
        <v>2</v>
      </c>
      <c r="D1" s="77" t="s">
        <v>3</v>
      </c>
      <c r="E1" s="77" t="s">
        <v>4</v>
      </c>
      <c r="F1" s="77" t="s">
        <v>5</v>
      </c>
      <c r="G1" s="78" t="s">
        <v>6</v>
      </c>
      <c r="H1" s="79" t="s">
        <v>7</v>
      </c>
      <c r="I1" s="77" t="s">
        <v>8</v>
      </c>
      <c r="J1" s="77" t="s">
        <v>9</v>
      </c>
      <c r="K1" s="77" t="s">
        <v>10</v>
      </c>
      <c r="L1" s="77" t="s">
        <v>11</v>
      </c>
      <c r="M1" s="80" t="s">
        <v>12</v>
      </c>
      <c r="N1" s="81" t="s">
        <v>13</v>
      </c>
    </row>
    <row r="2" spans="1:14">
      <c r="A2" s="82" t="s">
        <v>14</v>
      </c>
      <c r="B2" s="83">
        <v>1529</v>
      </c>
      <c r="C2" s="84">
        <v>1352</v>
      </c>
      <c r="D2" s="83">
        <v>1492</v>
      </c>
      <c r="E2" s="84">
        <v>5663</v>
      </c>
      <c r="F2" s="83">
        <v>5367</v>
      </c>
      <c r="G2" s="85">
        <v>3836</v>
      </c>
      <c r="H2" s="86">
        <v>6019</v>
      </c>
      <c r="I2" s="84">
        <v>5778</v>
      </c>
      <c r="J2" s="83">
        <v>4885</v>
      </c>
      <c r="K2" s="84">
        <v>6297</v>
      </c>
      <c r="L2" s="83">
        <v>6026</v>
      </c>
      <c r="M2" s="87">
        <v>2740</v>
      </c>
      <c r="N2" s="88">
        <f>SUM(B2:M2)</f>
        <v>50984</v>
      </c>
    </row>
    <row r="3" spans="1:14">
      <c r="A3" s="82" t="s">
        <v>15</v>
      </c>
      <c r="B3" s="68">
        <v>2122</v>
      </c>
      <c r="C3" s="69">
        <v>2290</v>
      </c>
      <c r="D3" s="68">
        <v>1861</v>
      </c>
      <c r="E3" s="69">
        <v>5784</v>
      </c>
      <c r="F3" s="68">
        <v>5924</v>
      </c>
      <c r="G3" s="89">
        <v>3427</v>
      </c>
      <c r="H3" s="90">
        <v>6083</v>
      </c>
      <c r="I3" s="69">
        <v>5531</v>
      </c>
      <c r="J3" s="68">
        <v>4822</v>
      </c>
      <c r="K3" s="69">
        <v>5281</v>
      </c>
      <c r="L3" s="68">
        <v>5997</v>
      </c>
      <c r="M3" s="91">
        <v>3059</v>
      </c>
      <c r="N3" s="75">
        <f t="shared" ref="N3:N20" si="0">SUM(B3:M3)</f>
        <v>52181</v>
      </c>
    </row>
    <row r="4" spans="1:14">
      <c r="A4" s="82" t="s">
        <v>16</v>
      </c>
      <c r="B4" s="68">
        <v>3475</v>
      </c>
      <c r="C4" s="69">
        <v>2488</v>
      </c>
      <c r="D4" s="68">
        <v>2820</v>
      </c>
      <c r="E4" s="69">
        <v>4330</v>
      </c>
      <c r="F4" s="68">
        <v>5738</v>
      </c>
      <c r="G4" s="89">
        <v>3502</v>
      </c>
      <c r="H4" s="90">
        <v>4911</v>
      </c>
      <c r="I4" s="69">
        <v>5820</v>
      </c>
      <c r="J4" s="68">
        <v>4268</v>
      </c>
      <c r="K4" s="69">
        <v>5128</v>
      </c>
      <c r="L4" s="68">
        <v>5187</v>
      </c>
      <c r="M4" s="91">
        <v>2705</v>
      </c>
      <c r="N4" s="75">
        <f t="shared" si="0"/>
        <v>50372</v>
      </c>
    </row>
    <row r="5" spans="1:14">
      <c r="A5" s="82" t="s">
        <v>17</v>
      </c>
      <c r="B5" s="68">
        <v>4319</v>
      </c>
      <c r="C5" s="69">
        <v>4037</v>
      </c>
      <c r="D5" s="68">
        <v>4100</v>
      </c>
      <c r="E5" s="69">
        <v>11424</v>
      </c>
      <c r="F5" s="68">
        <v>9787</v>
      </c>
      <c r="G5" s="89">
        <v>6455</v>
      </c>
      <c r="H5" s="90">
        <v>9985</v>
      </c>
      <c r="I5" s="69">
        <v>9375</v>
      </c>
      <c r="J5" s="68">
        <v>8490</v>
      </c>
      <c r="K5" s="69">
        <v>9257</v>
      </c>
      <c r="L5" s="68">
        <v>9627</v>
      </c>
      <c r="M5" s="91">
        <v>4919</v>
      </c>
      <c r="N5" s="75">
        <f t="shared" si="0"/>
        <v>91775</v>
      </c>
    </row>
    <row r="6" spans="1:14">
      <c r="A6" s="82" t="s">
        <v>18</v>
      </c>
      <c r="B6" s="92">
        <v>1118.5</v>
      </c>
      <c r="C6" s="93">
        <v>1167</v>
      </c>
      <c r="D6" s="92">
        <v>1258.5</v>
      </c>
      <c r="E6" s="93">
        <v>2301.5</v>
      </c>
      <c r="F6" s="92">
        <v>2325</v>
      </c>
      <c r="G6" s="94">
        <v>1678.5</v>
      </c>
      <c r="H6" s="95">
        <v>1683.5</v>
      </c>
      <c r="I6" s="93">
        <v>1891.5</v>
      </c>
      <c r="J6" s="92">
        <v>2110</v>
      </c>
      <c r="K6" s="93">
        <v>2279</v>
      </c>
      <c r="L6" s="92">
        <v>2768</v>
      </c>
      <c r="M6" s="96">
        <v>1326</v>
      </c>
      <c r="N6" s="75">
        <f t="shared" si="0"/>
        <v>21907</v>
      </c>
    </row>
    <row r="7" spans="1:14">
      <c r="A7" s="82" t="s">
        <v>19</v>
      </c>
      <c r="B7" s="92">
        <v>7535</v>
      </c>
      <c r="C7" s="93">
        <v>6509</v>
      </c>
      <c r="D7" s="92">
        <v>5307</v>
      </c>
      <c r="E7" s="93">
        <v>31497</v>
      </c>
      <c r="F7" s="92">
        <v>29990</v>
      </c>
      <c r="G7" s="94">
        <v>19670</v>
      </c>
      <c r="H7" s="95">
        <v>25026</v>
      </c>
      <c r="I7" s="93">
        <v>27080</v>
      </c>
      <c r="J7" s="92">
        <v>23160</v>
      </c>
      <c r="K7" s="93">
        <v>24548</v>
      </c>
      <c r="L7" s="92">
        <v>25200</v>
      </c>
      <c r="M7" s="96">
        <v>12461</v>
      </c>
      <c r="N7" s="75">
        <f t="shared" si="0"/>
        <v>237983</v>
      </c>
    </row>
    <row r="8" spans="1:14">
      <c r="A8" s="82" t="s">
        <v>20</v>
      </c>
      <c r="B8" s="68">
        <v>22399</v>
      </c>
      <c r="C8" s="69">
        <v>18238</v>
      </c>
      <c r="D8" s="68">
        <v>22258</v>
      </c>
      <c r="E8" s="69">
        <v>48377</v>
      </c>
      <c r="F8" s="68">
        <v>34040</v>
      </c>
      <c r="G8" s="89">
        <v>27343</v>
      </c>
      <c r="H8" s="90">
        <v>37701</v>
      </c>
      <c r="I8" s="69">
        <v>37984</v>
      </c>
      <c r="J8" s="68">
        <v>38129</v>
      </c>
      <c r="K8" s="69">
        <v>38414.5</v>
      </c>
      <c r="L8" s="68">
        <v>40256.5</v>
      </c>
      <c r="M8" s="91">
        <v>24600.5</v>
      </c>
      <c r="N8" s="75">
        <f t="shared" si="0"/>
        <v>389740.5</v>
      </c>
    </row>
    <row r="9" spans="1:14">
      <c r="A9" s="82" t="s">
        <v>21</v>
      </c>
      <c r="B9" s="92">
        <v>2684</v>
      </c>
      <c r="C9" s="93">
        <v>1508</v>
      </c>
      <c r="D9" s="92">
        <v>1637</v>
      </c>
      <c r="E9" s="93">
        <v>3611</v>
      </c>
      <c r="F9" s="68">
        <v>3536</v>
      </c>
      <c r="G9" s="89">
        <v>3133</v>
      </c>
      <c r="H9" s="95">
        <v>3836</v>
      </c>
      <c r="I9" s="93">
        <v>3288</v>
      </c>
      <c r="J9" s="92">
        <v>3247</v>
      </c>
      <c r="K9" s="93">
        <v>2462</v>
      </c>
      <c r="L9" s="68">
        <v>2418</v>
      </c>
      <c r="M9" s="96">
        <v>2001</v>
      </c>
      <c r="N9" s="75">
        <f t="shared" si="0"/>
        <v>33361</v>
      </c>
    </row>
    <row r="10" spans="1:14">
      <c r="A10" s="82" t="s">
        <v>22</v>
      </c>
      <c r="B10" s="68">
        <v>1364</v>
      </c>
      <c r="C10" s="69">
        <v>1700</v>
      </c>
      <c r="D10" s="68">
        <v>2410</v>
      </c>
      <c r="E10" s="93">
        <v>5174</v>
      </c>
      <c r="F10" s="68">
        <v>4138</v>
      </c>
      <c r="G10" s="94">
        <v>3187</v>
      </c>
      <c r="H10" s="95">
        <v>5418</v>
      </c>
      <c r="I10" s="69">
        <v>4811</v>
      </c>
      <c r="J10" s="68">
        <v>4838</v>
      </c>
      <c r="K10" s="69">
        <v>5168</v>
      </c>
      <c r="L10" s="68">
        <v>5740</v>
      </c>
      <c r="M10" s="91">
        <v>2482</v>
      </c>
      <c r="N10" s="75">
        <f t="shared" si="0"/>
        <v>46430</v>
      </c>
    </row>
    <row r="11" spans="1:14">
      <c r="A11" s="82" t="s">
        <v>23</v>
      </c>
      <c r="B11" s="68">
        <v>772.5</v>
      </c>
      <c r="C11" s="69">
        <v>451</v>
      </c>
      <c r="D11" s="68">
        <v>610</v>
      </c>
      <c r="E11" s="69">
        <v>996</v>
      </c>
      <c r="F11" s="97">
        <v>784</v>
      </c>
      <c r="G11" s="89">
        <v>790</v>
      </c>
      <c r="H11" s="90">
        <v>1036</v>
      </c>
      <c r="I11" s="69">
        <v>857</v>
      </c>
      <c r="J11" s="68">
        <v>167</v>
      </c>
      <c r="K11" s="69">
        <v>805</v>
      </c>
      <c r="L11" s="68">
        <v>889</v>
      </c>
      <c r="M11" s="91">
        <v>572</v>
      </c>
      <c r="N11" s="75">
        <f t="shared" si="0"/>
        <v>8729.5</v>
      </c>
    </row>
    <row r="12" spans="1:14">
      <c r="A12" s="82" t="s">
        <v>24</v>
      </c>
      <c r="B12" s="68">
        <v>61543</v>
      </c>
      <c r="C12" s="69">
        <v>53219</v>
      </c>
      <c r="D12" s="68">
        <v>52760.5</v>
      </c>
      <c r="E12" s="69">
        <v>226369</v>
      </c>
      <c r="F12" s="98">
        <v>194352.5</v>
      </c>
      <c r="G12" s="99">
        <v>123815.5</v>
      </c>
      <c r="H12" s="90">
        <v>194828</v>
      </c>
      <c r="I12" s="69">
        <v>178907</v>
      </c>
      <c r="J12" s="68">
        <v>172770</v>
      </c>
      <c r="K12" s="69">
        <v>186331</v>
      </c>
      <c r="L12" s="68">
        <v>181348</v>
      </c>
      <c r="M12" s="91">
        <v>90784</v>
      </c>
      <c r="N12" s="75">
        <f t="shared" si="0"/>
        <v>1717027.5</v>
      </c>
    </row>
    <row r="13" spans="1:14">
      <c r="A13" s="82" t="s">
        <v>25</v>
      </c>
      <c r="B13" s="68">
        <v>1954</v>
      </c>
      <c r="C13" s="69">
        <v>1826</v>
      </c>
      <c r="D13" s="68">
        <v>1505</v>
      </c>
      <c r="E13" s="69">
        <v>3457</v>
      </c>
      <c r="F13" s="68">
        <v>2889</v>
      </c>
      <c r="G13" s="99">
        <v>2116</v>
      </c>
      <c r="H13" s="90">
        <v>3248</v>
      </c>
      <c r="I13" s="69">
        <v>3155</v>
      </c>
      <c r="J13" s="68">
        <v>3170</v>
      </c>
      <c r="K13" s="69">
        <v>3272</v>
      </c>
      <c r="L13" s="68">
        <v>3039</v>
      </c>
      <c r="M13" s="91">
        <v>2145</v>
      </c>
      <c r="N13" s="75">
        <f t="shared" si="0"/>
        <v>31776</v>
      </c>
    </row>
    <row r="14" spans="1:14" ht="15.75" thickBot="1">
      <c r="A14" s="100" t="s">
        <v>26</v>
      </c>
      <c r="B14" s="101">
        <v>1747.5</v>
      </c>
      <c r="C14" s="102">
        <v>1791</v>
      </c>
      <c r="D14" s="101">
        <v>1625.5</v>
      </c>
      <c r="E14" s="102">
        <v>4441</v>
      </c>
      <c r="F14" s="101">
        <v>4260</v>
      </c>
      <c r="G14" s="103">
        <v>2799.5</v>
      </c>
      <c r="H14" s="104">
        <v>3996</v>
      </c>
      <c r="I14" s="102">
        <v>4232</v>
      </c>
      <c r="J14" s="101">
        <v>4002</v>
      </c>
      <c r="K14" s="102">
        <v>4065</v>
      </c>
      <c r="L14" s="101">
        <v>4231</v>
      </c>
      <c r="M14" s="105">
        <v>1993.5</v>
      </c>
      <c r="N14" s="106">
        <f t="shared" si="0"/>
        <v>39184</v>
      </c>
    </row>
    <row r="15" spans="1:14" ht="15.75" thickBot="1">
      <c r="A15" s="107" t="s">
        <v>27</v>
      </c>
      <c r="B15" s="108">
        <f>SUM(B2:B14)</f>
        <v>112562.5</v>
      </c>
      <c r="C15" s="108">
        <f>SUM(C2:C14)</f>
        <v>96576</v>
      </c>
      <c r="D15" s="108">
        <f t="shared" ref="D15:L15" si="1">SUM(D2:D14)</f>
        <v>99644.5</v>
      </c>
      <c r="E15" s="108">
        <f t="shared" si="1"/>
        <v>353424.5</v>
      </c>
      <c r="F15" s="108">
        <f t="shared" si="1"/>
        <v>303130.5</v>
      </c>
      <c r="G15" s="109">
        <f t="shared" si="1"/>
        <v>201752.5</v>
      </c>
      <c r="H15" s="110">
        <f t="shared" si="1"/>
        <v>303770.5</v>
      </c>
      <c r="I15" s="108">
        <f t="shared" si="1"/>
        <v>288709.5</v>
      </c>
      <c r="J15" s="108">
        <f t="shared" si="1"/>
        <v>274058</v>
      </c>
      <c r="K15" s="108">
        <f t="shared" si="1"/>
        <v>293307.5</v>
      </c>
      <c r="L15" s="108">
        <f t="shared" si="1"/>
        <v>292726.5</v>
      </c>
      <c r="M15" s="111">
        <f>SUM(M2:M14)</f>
        <v>151788</v>
      </c>
      <c r="N15" s="112">
        <f>SUM(B15:M15)</f>
        <v>2771450.5</v>
      </c>
    </row>
    <row r="16" spans="1:14">
      <c r="A16" s="113" t="s">
        <v>28</v>
      </c>
      <c r="B16" s="114">
        <v>12959</v>
      </c>
      <c r="C16" s="115">
        <v>11916</v>
      </c>
      <c r="D16" s="114">
        <v>11273</v>
      </c>
      <c r="E16" s="115">
        <v>29700</v>
      </c>
      <c r="F16" s="114">
        <v>31324</v>
      </c>
      <c r="G16" s="116">
        <v>16262</v>
      </c>
      <c r="H16" s="117">
        <v>26429</v>
      </c>
      <c r="I16" s="115">
        <v>26057</v>
      </c>
      <c r="J16" s="114">
        <v>24289</v>
      </c>
      <c r="K16" s="115">
        <v>26601</v>
      </c>
      <c r="L16" s="114">
        <v>26616</v>
      </c>
      <c r="M16" s="118">
        <v>14053</v>
      </c>
      <c r="N16" s="119">
        <f t="shared" si="0"/>
        <v>257479</v>
      </c>
    </row>
    <row r="17" spans="1:14">
      <c r="A17" s="82" t="s">
        <v>29</v>
      </c>
      <c r="B17" s="68">
        <v>15879</v>
      </c>
      <c r="C17" s="69">
        <v>15404</v>
      </c>
      <c r="D17" s="68">
        <v>16172</v>
      </c>
      <c r="E17" s="69">
        <v>37957</v>
      </c>
      <c r="F17" s="68">
        <v>33798</v>
      </c>
      <c r="G17" s="89">
        <v>18893</v>
      </c>
      <c r="H17" s="90">
        <v>37128</v>
      </c>
      <c r="I17" s="69">
        <v>34583</v>
      </c>
      <c r="J17" s="68">
        <v>30668</v>
      </c>
      <c r="K17" s="69">
        <v>33842</v>
      </c>
      <c r="L17" s="68">
        <v>34110</v>
      </c>
      <c r="M17" s="91">
        <v>18006</v>
      </c>
      <c r="N17" s="75">
        <f t="shared" si="0"/>
        <v>326440</v>
      </c>
    </row>
    <row r="18" spans="1:14">
      <c r="A18" s="82" t="s">
        <v>30</v>
      </c>
      <c r="B18" s="68">
        <v>9072</v>
      </c>
      <c r="C18" s="69">
        <v>8699</v>
      </c>
      <c r="D18" s="68">
        <v>8186</v>
      </c>
      <c r="E18" s="69">
        <v>23689</v>
      </c>
      <c r="F18" s="68">
        <v>20228</v>
      </c>
      <c r="G18" s="89">
        <v>11157</v>
      </c>
      <c r="H18" s="90">
        <v>20060</v>
      </c>
      <c r="I18" s="69">
        <v>18880</v>
      </c>
      <c r="J18" s="68">
        <v>17245</v>
      </c>
      <c r="K18" s="69">
        <v>20248</v>
      </c>
      <c r="L18" s="68">
        <v>22068</v>
      </c>
      <c r="M18" s="91">
        <v>11170</v>
      </c>
      <c r="N18" s="75">
        <f t="shared" si="0"/>
        <v>190702</v>
      </c>
    </row>
    <row r="19" spans="1:14" ht="15.75" thickBot="1">
      <c r="A19" s="82" t="s">
        <v>31</v>
      </c>
      <c r="B19" s="120">
        <v>32972.5</v>
      </c>
      <c r="C19" s="121">
        <v>32731.5</v>
      </c>
      <c r="D19" s="120">
        <v>29924.5</v>
      </c>
      <c r="E19" s="121">
        <v>81089.5</v>
      </c>
      <c r="F19" s="120">
        <v>69326.5</v>
      </c>
      <c r="G19" s="122">
        <v>43866</v>
      </c>
      <c r="H19" s="123">
        <v>68403</v>
      </c>
      <c r="I19" s="121">
        <v>66360</v>
      </c>
      <c r="J19" s="120">
        <v>62418</v>
      </c>
      <c r="K19" s="121">
        <v>72422</v>
      </c>
      <c r="L19" s="120">
        <v>73266</v>
      </c>
      <c r="M19" s="124">
        <v>43015</v>
      </c>
      <c r="N19" s="125">
        <f t="shared" si="0"/>
        <v>675794.5</v>
      </c>
    </row>
    <row r="20" spans="1:14" ht="15.75" thickBot="1">
      <c r="A20" s="126" t="s">
        <v>32</v>
      </c>
      <c r="B20" s="127">
        <f t="shared" ref="B20:M20" si="2">SUM(B16:B19)</f>
        <v>70882.5</v>
      </c>
      <c r="C20" s="128">
        <f t="shared" si="2"/>
        <v>68750.5</v>
      </c>
      <c r="D20" s="127">
        <f t="shared" si="2"/>
        <v>65555.5</v>
      </c>
      <c r="E20" s="128">
        <f t="shared" si="2"/>
        <v>172435.5</v>
      </c>
      <c r="F20" s="127">
        <f t="shared" si="2"/>
        <v>154676.5</v>
      </c>
      <c r="G20" s="129">
        <f t="shared" si="2"/>
        <v>90178</v>
      </c>
      <c r="H20" s="130">
        <f t="shared" si="2"/>
        <v>152020</v>
      </c>
      <c r="I20" s="129">
        <f t="shared" si="2"/>
        <v>145880</v>
      </c>
      <c r="J20" s="127">
        <f t="shared" si="2"/>
        <v>134620</v>
      </c>
      <c r="K20" s="129">
        <f t="shared" si="2"/>
        <v>153113</v>
      </c>
      <c r="L20" s="127">
        <f t="shared" si="2"/>
        <v>156060</v>
      </c>
      <c r="M20" s="131">
        <f t="shared" si="2"/>
        <v>86244</v>
      </c>
      <c r="N20" s="132">
        <f t="shared" si="0"/>
        <v>1450415.5</v>
      </c>
    </row>
    <row r="21" spans="1:14" ht="16.5" thickTop="1" thickBot="1">
      <c r="A21" s="133" t="s">
        <v>13</v>
      </c>
      <c r="B21" s="134">
        <f t="shared" ref="B21:G21" si="3">SUM(B2:B14,B20)</f>
        <v>183445</v>
      </c>
      <c r="C21" s="134">
        <f t="shared" si="3"/>
        <v>165326.5</v>
      </c>
      <c r="D21" s="134">
        <f t="shared" si="3"/>
        <v>165200</v>
      </c>
      <c r="E21" s="134">
        <f t="shared" si="3"/>
        <v>525860</v>
      </c>
      <c r="F21" s="134">
        <f t="shared" si="3"/>
        <v>457807</v>
      </c>
      <c r="G21" s="135">
        <f t="shared" si="3"/>
        <v>291930.5</v>
      </c>
      <c r="H21" s="136">
        <f t="shared" ref="H21:N21" si="4">SUM(H2:H14,H16:H19)</f>
        <v>455790.5</v>
      </c>
      <c r="I21" s="134">
        <f t="shared" si="4"/>
        <v>434589.5</v>
      </c>
      <c r="J21" s="134">
        <f t="shared" si="4"/>
        <v>408678</v>
      </c>
      <c r="K21" s="134">
        <f t="shared" si="4"/>
        <v>446420.5</v>
      </c>
      <c r="L21" s="134">
        <f t="shared" si="4"/>
        <v>448786.5</v>
      </c>
      <c r="M21" s="137">
        <f t="shared" si="4"/>
        <v>238032</v>
      </c>
      <c r="N21" s="138">
        <f t="shared" si="4"/>
        <v>4221866</v>
      </c>
    </row>
    <row r="22" spans="1:14">
      <c r="A22" s="82" t="s">
        <v>33</v>
      </c>
      <c r="B22" s="68">
        <v>11271</v>
      </c>
      <c r="C22" s="69">
        <v>9098</v>
      </c>
      <c r="D22" s="68">
        <v>8139</v>
      </c>
      <c r="E22" s="69">
        <v>21521</v>
      </c>
      <c r="F22" s="68">
        <v>19605</v>
      </c>
      <c r="G22" s="89">
        <v>11880</v>
      </c>
      <c r="H22" s="90">
        <v>18164</v>
      </c>
      <c r="I22" s="69">
        <v>17757</v>
      </c>
      <c r="J22" s="68">
        <v>17238</v>
      </c>
      <c r="K22" s="69">
        <v>17607</v>
      </c>
      <c r="L22" s="68">
        <v>20088</v>
      </c>
      <c r="M22" s="91">
        <v>12438</v>
      </c>
      <c r="N22" s="75">
        <f>SUM(B22:M22)</f>
        <v>184806</v>
      </c>
    </row>
    <row r="23" spans="1:14">
      <c r="A23" s="67" t="s">
        <v>34</v>
      </c>
      <c r="B23" s="68"/>
      <c r="C23" s="69"/>
      <c r="D23" s="70"/>
      <c r="E23" s="71"/>
      <c r="F23" s="70"/>
      <c r="G23" s="72"/>
      <c r="H23" s="73">
        <v>10425</v>
      </c>
      <c r="I23" s="71">
        <v>10776</v>
      </c>
      <c r="J23" s="70">
        <v>9168</v>
      </c>
      <c r="K23" s="71">
        <v>9930</v>
      </c>
      <c r="L23" s="70">
        <v>14301</v>
      </c>
      <c r="M23" s="74">
        <v>6292</v>
      </c>
      <c r="N23" s="75">
        <f>SUM(B23:M23)</f>
        <v>60892</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tabColor theme="7" tint="0.39997558519241921"/>
  </sheetPr>
  <dimension ref="A1:N23"/>
  <sheetViews>
    <sheetView workbookViewId="0">
      <selection activeCell="E25" sqref="E25"/>
    </sheetView>
  </sheetViews>
  <sheetFormatPr defaultRowHeight="15"/>
  <cols>
    <col min="1" max="1" width="13.28515625" bestFit="1" customWidth="1"/>
  </cols>
  <sheetData>
    <row r="1" spans="1:14" ht="15.75" thickBot="1">
      <c r="A1" s="76" t="s">
        <v>0</v>
      </c>
      <c r="B1" s="77" t="s">
        <v>1</v>
      </c>
      <c r="C1" s="77" t="s">
        <v>2</v>
      </c>
      <c r="D1" s="77" t="s">
        <v>3</v>
      </c>
      <c r="E1" s="77" t="s">
        <v>4</v>
      </c>
      <c r="F1" s="77" t="s">
        <v>5</v>
      </c>
      <c r="G1" s="78" t="s">
        <v>6</v>
      </c>
      <c r="H1" s="79" t="s">
        <v>7</v>
      </c>
      <c r="I1" s="77" t="s">
        <v>8</v>
      </c>
      <c r="J1" s="77" t="s">
        <v>9</v>
      </c>
      <c r="K1" s="77" t="s">
        <v>10</v>
      </c>
      <c r="L1" s="77" t="s">
        <v>11</v>
      </c>
      <c r="M1" s="80" t="s">
        <v>12</v>
      </c>
      <c r="N1" s="81" t="s">
        <v>13</v>
      </c>
    </row>
    <row r="2" spans="1:14">
      <c r="A2" s="82" t="s">
        <v>14</v>
      </c>
      <c r="B2" s="139">
        <v>1525</v>
      </c>
      <c r="C2" s="84">
        <v>1183</v>
      </c>
      <c r="D2" s="83">
        <v>1314</v>
      </c>
      <c r="E2" s="84">
        <v>5078</v>
      </c>
      <c r="F2" s="83">
        <v>4518</v>
      </c>
      <c r="G2" s="85">
        <v>2689</v>
      </c>
      <c r="H2" s="86">
        <v>5762</v>
      </c>
      <c r="I2" s="84">
        <v>5675</v>
      </c>
      <c r="J2" s="83">
        <v>4752</v>
      </c>
      <c r="K2" s="84">
        <v>5904</v>
      </c>
      <c r="L2" s="83">
        <v>5539</v>
      </c>
      <c r="M2" s="87">
        <v>2092</v>
      </c>
      <c r="N2" s="88">
        <f t="shared" ref="N2:N20" si="0">SUM(B2:M2)</f>
        <v>46031</v>
      </c>
    </row>
    <row r="3" spans="1:14">
      <c r="A3" s="82" t="s">
        <v>15</v>
      </c>
      <c r="B3" s="68">
        <v>2039</v>
      </c>
      <c r="C3" s="69">
        <v>2007</v>
      </c>
      <c r="D3" s="68">
        <v>1622</v>
      </c>
      <c r="E3" s="69">
        <v>4899</v>
      </c>
      <c r="F3" s="68">
        <v>4900</v>
      </c>
      <c r="G3" s="89">
        <v>2850</v>
      </c>
      <c r="H3" s="90">
        <v>5192</v>
      </c>
      <c r="I3" s="69">
        <v>5183</v>
      </c>
      <c r="J3" s="68">
        <v>4597</v>
      </c>
      <c r="K3" s="69">
        <v>5537</v>
      </c>
      <c r="L3" s="68">
        <v>5979</v>
      </c>
      <c r="M3" s="91">
        <v>2521</v>
      </c>
      <c r="N3" s="75">
        <f t="shared" si="0"/>
        <v>47326</v>
      </c>
    </row>
    <row r="4" spans="1:14">
      <c r="A4" s="82" t="s">
        <v>16</v>
      </c>
      <c r="B4" s="68">
        <v>2691</v>
      </c>
      <c r="C4" s="69">
        <v>1914</v>
      </c>
      <c r="D4" s="68">
        <v>2500</v>
      </c>
      <c r="E4" s="69">
        <v>3928</v>
      </c>
      <c r="F4" s="68">
        <v>4102</v>
      </c>
      <c r="G4" s="89">
        <v>9003</v>
      </c>
      <c r="H4" s="90">
        <v>4214</v>
      </c>
      <c r="I4" s="69">
        <v>5752</v>
      </c>
      <c r="J4" s="68">
        <v>5252</v>
      </c>
      <c r="K4" s="69">
        <v>5452</v>
      </c>
      <c r="L4" s="68">
        <v>8680</v>
      </c>
      <c r="M4" s="91">
        <v>8076</v>
      </c>
      <c r="N4" s="75">
        <f t="shared" si="0"/>
        <v>61564</v>
      </c>
    </row>
    <row r="5" spans="1:14">
      <c r="A5" s="82" t="s">
        <v>17</v>
      </c>
      <c r="B5" s="68">
        <v>4102</v>
      </c>
      <c r="C5" s="69">
        <v>3524</v>
      </c>
      <c r="D5" s="68">
        <v>3681</v>
      </c>
      <c r="E5" s="69">
        <v>11309</v>
      </c>
      <c r="F5" s="68">
        <v>8857</v>
      </c>
      <c r="G5" s="89">
        <v>5271</v>
      </c>
      <c r="H5" s="90">
        <v>9925</v>
      </c>
      <c r="I5" s="69">
        <v>8130</v>
      </c>
      <c r="J5" s="68">
        <v>7187</v>
      </c>
      <c r="K5" s="69">
        <v>9806</v>
      </c>
      <c r="L5" s="68">
        <v>8801</v>
      </c>
      <c r="M5" s="91">
        <v>5126</v>
      </c>
      <c r="N5" s="75">
        <f t="shared" si="0"/>
        <v>85719</v>
      </c>
    </row>
    <row r="6" spans="1:14">
      <c r="A6" s="82" t="s">
        <v>18</v>
      </c>
      <c r="B6" s="92">
        <v>980</v>
      </c>
      <c r="C6" s="93">
        <v>1246</v>
      </c>
      <c r="D6" s="92">
        <v>1156.5</v>
      </c>
      <c r="E6" s="93">
        <v>1973.5</v>
      </c>
      <c r="F6" s="92">
        <v>1802.5</v>
      </c>
      <c r="G6" s="94">
        <v>1348.5</v>
      </c>
      <c r="H6" s="95">
        <v>1768.5</v>
      </c>
      <c r="I6" s="93">
        <v>1934.5</v>
      </c>
      <c r="J6" s="92">
        <v>1949</v>
      </c>
      <c r="K6" s="93">
        <v>2078</v>
      </c>
      <c r="L6" s="92">
        <v>1913</v>
      </c>
      <c r="M6" s="96">
        <v>1191.5</v>
      </c>
      <c r="N6" s="75">
        <f t="shared" si="0"/>
        <v>19341.5</v>
      </c>
    </row>
    <row r="7" spans="1:14">
      <c r="A7" s="82" t="s">
        <v>19</v>
      </c>
      <c r="B7" s="92">
        <v>7976</v>
      </c>
      <c r="C7" s="93">
        <v>6975</v>
      </c>
      <c r="D7" s="92">
        <v>6484</v>
      </c>
      <c r="E7" s="93">
        <v>35134</v>
      </c>
      <c r="F7" s="92">
        <v>29323</v>
      </c>
      <c r="G7" s="94">
        <v>18810</v>
      </c>
      <c r="H7" s="95">
        <v>24910</v>
      </c>
      <c r="I7" s="93">
        <v>29069</v>
      </c>
      <c r="J7" s="92">
        <v>23772</v>
      </c>
      <c r="K7" s="93">
        <v>26304</v>
      </c>
      <c r="L7" s="92">
        <v>28759</v>
      </c>
      <c r="M7" s="96">
        <v>12223</v>
      </c>
      <c r="N7" s="75">
        <f t="shared" si="0"/>
        <v>249739</v>
      </c>
    </row>
    <row r="8" spans="1:14">
      <c r="A8" s="82" t="s">
        <v>20</v>
      </c>
      <c r="B8" s="68">
        <v>21564.5</v>
      </c>
      <c r="C8" s="69">
        <v>18117.5</v>
      </c>
      <c r="D8" s="68">
        <v>41612</v>
      </c>
      <c r="E8" s="69">
        <v>42390.5</v>
      </c>
      <c r="F8" s="68">
        <v>33797</v>
      </c>
      <c r="G8" s="89">
        <v>22346</v>
      </c>
      <c r="H8" s="90">
        <v>31552</v>
      </c>
      <c r="I8" s="69">
        <v>31834.5</v>
      </c>
      <c r="J8" s="68">
        <v>29349.5</v>
      </c>
      <c r="K8" s="69">
        <v>30425.5</v>
      </c>
      <c r="L8" s="68">
        <v>33576</v>
      </c>
      <c r="M8" s="91">
        <v>17367</v>
      </c>
      <c r="N8" s="75">
        <f t="shared" si="0"/>
        <v>353932</v>
      </c>
    </row>
    <row r="9" spans="1:14">
      <c r="A9" s="82" t="s">
        <v>21</v>
      </c>
      <c r="B9" s="92">
        <v>2135</v>
      </c>
      <c r="C9" s="93">
        <v>2107</v>
      </c>
      <c r="D9" s="92">
        <v>1415</v>
      </c>
      <c r="E9" s="93">
        <v>3170</v>
      </c>
      <c r="F9" s="68">
        <v>4807</v>
      </c>
      <c r="G9" s="89">
        <v>1768</v>
      </c>
      <c r="H9" s="95">
        <v>2984</v>
      </c>
      <c r="I9" s="93">
        <v>2572</v>
      </c>
      <c r="J9" s="92">
        <v>2511</v>
      </c>
      <c r="K9" s="93">
        <v>2727</v>
      </c>
      <c r="L9" s="68">
        <v>2897</v>
      </c>
      <c r="M9" s="96">
        <v>1969</v>
      </c>
      <c r="N9" s="75">
        <f t="shared" si="0"/>
        <v>31062</v>
      </c>
    </row>
    <row r="10" spans="1:14">
      <c r="A10" s="82" t="s">
        <v>22</v>
      </c>
      <c r="B10" s="68">
        <v>1781</v>
      </c>
      <c r="C10" s="69">
        <v>1756</v>
      </c>
      <c r="D10" s="68">
        <v>2514</v>
      </c>
      <c r="E10" s="93">
        <v>5977</v>
      </c>
      <c r="F10" s="68">
        <v>6077</v>
      </c>
      <c r="G10" s="94">
        <v>3129</v>
      </c>
      <c r="H10" s="95">
        <v>6924</v>
      </c>
      <c r="I10" s="69">
        <v>4636</v>
      </c>
      <c r="J10" s="68">
        <v>4869</v>
      </c>
      <c r="K10" s="69">
        <v>5974</v>
      </c>
      <c r="L10" s="68">
        <v>4757</v>
      </c>
      <c r="M10" s="91">
        <v>2136</v>
      </c>
      <c r="N10" s="75">
        <f t="shared" si="0"/>
        <v>50530</v>
      </c>
    </row>
    <row r="11" spans="1:14">
      <c r="A11" s="82" t="s">
        <v>23</v>
      </c>
      <c r="B11" s="68">
        <v>482</v>
      </c>
      <c r="C11" s="69">
        <v>536</v>
      </c>
      <c r="D11" s="68">
        <v>116</v>
      </c>
      <c r="E11" s="69">
        <v>915</v>
      </c>
      <c r="F11" s="97">
        <v>0</v>
      </c>
      <c r="G11" s="89">
        <v>0</v>
      </c>
      <c r="H11" s="90">
        <v>1042</v>
      </c>
      <c r="I11" s="69">
        <v>473</v>
      </c>
      <c r="J11" s="68">
        <v>734</v>
      </c>
      <c r="K11" s="69">
        <v>316</v>
      </c>
      <c r="L11" s="68">
        <v>298</v>
      </c>
      <c r="M11" s="91">
        <v>215</v>
      </c>
      <c r="N11" s="75">
        <f t="shared" si="0"/>
        <v>5127</v>
      </c>
    </row>
    <row r="12" spans="1:14">
      <c r="A12" s="82" t="s">
        <v>24</v>
      </c>
      <c r="B12" s="68">
        <v>66731</v>
      </c>
      <c r="C12" s="69">
        <v>53299</v>
      </c>
      <c r="D12" s="68">
        <v>37090</v>
      </c>
      <c r="E12" s="69">
        <v>250235</v>
      </c>
      <c r="F12" s="98">
        <v>206564</v>
      </c>
      <c r="G12" s="99">
        <v>192750</v>
      </c>
      <c r="H12" s="90">
        <v>201077</v>
      </c>
      <c r="I12" s="69">
        <v>207594</v>
      </c>
      <c r="J12" s="68">
        <v>168283</v>
      </c>
      <c r="K12" s="69">
        <v>199889</v>
      </c>
      <c r="L12" s="68">
        <v>211189</v>
      </c>
      <c r="M12" s="91">
        <v>92140</v>
      </c>
      <c r="N12" s="75">
        <f t="shared" si="0"/>
        <v>1886841</v>
      </c>
    </row>
    <row r="13" spans="1:14">
      <c r="A13" s="82" t="s">
        <v>25</v>
      </c>
      <c r="B13" s="68">
        <v>1894</v>
      </c>
      <c r="C13" s="69">
        <v>1651</v>
      </c>
      <c r="D13" s="68">
        <v>1721</v>
      </c>
      <c r="E13" s="69">
        <v>3144</v>
      </c>
      <c r="F13" s="68">
        <v>2914</v>
      </c>
      <c r="G13" s="99">
        <v>1450</v>
      </c>
      <c r="H13" s="90">
        <v>3323</v>
      </c>
      <c r="I13" s="69">
        <v>2919</v>
      </c>
      <c r="J13" s="68">
        <v>4182</v>
      </c>
      <c r="K13" s="69">
        <v>2971</v>
      </c>
      <c r="L13" s="68">
        <v>3349</v>
      </c>
      <c r="M13" s="91">
        <v>1904</v>
      </c>
      <c r="N13" s="75">
        <f t="shared" si="0"/>
        <v>31422</v>
      </c>
    </row>
    <row r="14" spans="1:14" ht="15.75" thickBot="1">
      <c r="A14" s="100" t="s">
        <v>26</v>
      </c>
      <c r="B14" s="101">
        <v>1739.5</v>
      </c>
      <c r="C14" s="102">
        <v>1825</v>
      </c>
      <c r="D14" s="101">
        <v>1630.5</v>
      </c>
      <c r="E14" s="102">
        <v>4351</v>
      </c>
      <c r="F14" s="101">
        <v>3890</v>
      </c>
      <c r="G14" s="103">
        <v>2761</v>
      </c>
      <c r="H14" s="104">
        <v>4313.5</v>
      </c>
      <c r="I14" s="102">
        <v>4317.5</v>
      </c>
      <c r="J14" s="101">
        <v>3746</v>
      </c>
      <c r="K14" s="102">
        <v>3860</v>
      </c>
      <c r="L14" s="101">
        <v>4200</v>
      </c>
      <c r="M14" s="105">
        <v>1811</v>
      </c>
      <c r="N14" s="106">
        <f t="shared" si="0"/>
        <v>38445</v>
      </c>
    </row>
    <row r="15" spans="1:14" ht="15.75" thickBot="1">
      <c r="A15" s="107" t="s">
        <v>27</v>
      </c>
      <c r="B15" s="108">
        <f t="shared" ref="B15:M15" si="1">SUM(B2:B14)</f>
        <v>115640</v>
      </c>
      <c r="C15" s="108">
        <f t="shared" si="1"/>
        <v>96140.5</v>
      </c>
      <c r="D15" s="108">
        <f t="shared" si="1"/>
        <v>102856</v>
      </c>
      <c r="E15" s="108">
        <f t="shared" si="1"/>
        <v>372504</v>
      </c>
      <c r="F15" s="108">
        <f t="shared" si="1"/>
        <v>311551.5</v>
      </c>
      <c r="G15" s="109">
        <f t="shared" si="1"/>
        <v>264175.5</v>
      </c>
      <c r="H15" s="110">
        <f t="shared" si="1"/>
        <v>302987</v>
      </c>
      <c r="I15" s="108">
        <f t="shared" si="1"/>
        <v>310089.5</v>
      </c>
      <c r="J15" s="108">
        <f t="shared" si="1"/>
        <v>261183.5</v>
      </c>
      <c r="K15" s="108">
        <f t="shared" si="1"/>
        <v>301243.5</v>
      </c>
      <c r="L15" s="108">
        <f t="shared" si="1"/>
        <v>319937</v>
      </c>
      <c r="M15" s="111">
        <f t="shared" si="1"/>
        <v>148771.5</v>
      </c>
      <c r="N15" s="112">
        <f t="shared" si="0"/>
        <v>2907079.5</v>
      </c>
    </row>
    <row r="16" spans="1:14">
      <c r="A16" s="113" t="s">
        <v>28</v>
      </c>
      <c r="B16" s="114">
        <v>10211</v>
      </c>
      <c r="C16" s="115">
        <v>9366</v>
      </c>
      <c r="D16" s="114">
        <v>10514</v>
      </c>
      <c r="E16" s="115">
        <v>32496</v>
      </c>
      <c r="F16" s="114">
        <v>24821</v>
      </c>
      <c r="G16" s="116">
        <v>13653</v>
      </c>
      <c r="H16" s="117">
        <v>27239</v>
      </c>
      <c r="I16" s="115">
        <v>26855</v>
      </c>
      <c r="J16" s="114">
        <v>18276</v>
      </c>
      <c r="K16" s="115">
        <v>26158</v>
      </c>
      <c r="L16" s="114">
        <v>27192</v>
      </c>
      <c r="M16" s="118">
        <v>11878</v>
      </c>
      <c r="N16" s="119">
        <f t="shared" si="0"/>
        <v>238659</v>
      </c>
    </row>
    <row r="17" spans="1:14">
      <c r="A17" s="82" t="s">
        <v>29</v>
      </c>
      <c r="B17" s="68">
        <v>14630</v>
      </c>
      <c r="C17" s="69">
        <v>13386</v>
      </c>
      <c r="D17" s="68">
        <v>14183</v>
      </c>
      <c r="E17" s="69">
        <v>41047</v>
      </c>
      <c r="F17" s="68">
        <v>30707</v>
      </c>
      <c r="G17" s="89">
        <v>19297</v>
      </c>
      <c r="H17" s="90">
        <v>35422</v>
      </c>
      <c r="I17" s="69">
        <v>34453</v>
      </c>
      <c r="J17" s="68">
        <v>27274</v>
      </c>
      <c r="K17" s="69">
        <v>33150</v>
      </c>
      <c r="L17" s="68">
        <v>31092</v>
      </c>
      <c r="M17" s="91">
        <v>14732</v>
      </c>
      <c r="N17" s="75">
        <f t="shared" si="0"/>
        <v>309373</v>
      </c>
    </row>
    <row r="18" spans="1:14">
      <c r="A18" s="82" t="s">
        <v>30</v>
      </c>
      <c r="B18" s="68">
        <v>8142</v>
      </c>
      <c r="C18" s="69">
        <v>7381</v>
      </c>
      <c r="D18" s="68">
        <v>8804</v>
      </c>
      <c r="E18" s="69">
        <v>22308</v>
      </c>
      <c r="F18" s="68">
        <v>19483</v>
      </c>
      <c r="G18" s="89">
        <v>10498</v>
      </c>
      <c r="H18" s="90">
        <v>19366</v>
      </c>
      <c r="I18" s="69">
        <v>18770</v>
      </c>
      <c r="J18" s="68">
        <v>14888</v>
      </c>
      <c r="K18" s="69">
        <v>19225</v>
      </c>
      <c r="L18" s="68">
        <v>19321</v>
      </c>
      <c r="M18" s="91">
        <v>9319</v>
      </c>
      <c r="N18" s="75">
        <f t="shared" si="0"/>
        <v>177505</v>
      </c>
    </row>
    <row r="19" spans="1:14" ht="15.75" thickBot="1">
      <c r="A19" s="82" t="s">
        <v>31</v>
      </c>
      <c r="B19" s="120">
        <v>38783</v>
      </c>
      <c r="C19" s="121">
        <v>35466</v>
      </c>
      <c r="D19" s="120">
        <v>31074</v>
      </c>
      <c r="E19" s="121">
        <v>87334</v>
      </c>
      <c r="F19" s="120">
        <v>71411</v>
      </c>
      <c r="G19" s="122">
        <v>42088</v>
      </c>
      <c r="H19" s="123">
        <v>74094</v>
      </c>
      <c r="I19" s="121">
        <v>68677</v>
      </c>
      <c r="J19" s="120">
        <v>63529</v>
      </c>
      <c r="K19" s="121">
        <v>76162</v>
      </c>
      <c r="L19" s="120">
        <v>72857</v>
      </c>
      <c r="M19" s="124">
        <v>40285</v>
      </c>
      <c r="N19" s="125">
        <f t="shared" si="0"/>
        <v>701760</v>
      </c>
    </row>
    <row r="20" spans="1:14" ht="15.75" thickBot="1">
      <c r="A20" s="126" t="s">
        <v>32</v>
      </c>
      <c r="B20" s="127">
        <f t="shared" ref="B20:M20" si="2">SUM(B16:B19)</f>
        <v>71766</v>
      </c>
      <c r="C20" s="128">
        <f t="shared" si="2"/>
        <v>65599</v>
      </c>
      <c r="D20" s="127">
        <f t="shared" si="2"/>
        <v>64575</v>
      </c>
      <c r="E20" s="128">
        <f t="shared" si="2"/>
        <v>183185</v>
      </c>
      <c r="F20" s="127">
        <f t="shared" si="2"/>
        <v>146422</v>
      </c>
      <c r="G20" s="129">
        <f t="shared" si="2"/>
        <v>85536</v>
      </c>
      <c r="H20" s="130">
        <f t="shared" si="2"/>
        <v>156121</v>
      </c>
      <c r="I20" s="129">
        <f t="shared" si="2"/>
        <v>148755</v>
      </c>
      <c r="J20" s="127">
        <f t="shared" si="2"/>
        <v>123967</v>
      </c>
      <c r="K20" s="129">
        <f t="shared" si="2"/>
        <v>154695</v>
      </c>
      <c r="L20" s="127">
        <f t="shared" si="2"/>
        <v>150462</v>
      </c>
      <c r="M20" s="131">
        <f t="shared" si="2"/>
        <v>76214</v>
      </c>
      <c r="N20" s="132">
        <f t="shared" si="0"/>
        <v>1427297</v>
      </c>
    </row>
    <row r="21" spans="1:14" ht="16.5" thickTop="1" thickBot="1">
      <c r="A21" s="133" t="s">
        <v>13</v>
      </c>
      <c r="B21" s="134">
        <f t="shared" ref="B21:G21" si="3">SUM(B2:B14,B20)</f>
        <v>187406</v>
      </c>
      <c r="C21" s="134">
        <f t="shared" si="3"/>
        <v>161739.5</v>
      </c>
      <c r="D21" s="134">
        <f t="shared" si="3"/>
        <v>167431</v>
      </c>
      <c r="E21" s="134">
        <f t="shared" si="3"/>
        <v>555689</v>
      </c>
      <c r="F21" s="134">
        <f t="shared" si="3"/>
        <v>457973.5</v>
      </c>
      <c r="G21" s="135">
        <f t="shared" si="3"/>
        <v>349711.5</v>
      </c>
      <c r="H21" s="136">
        <f t="shared" ref="H21:N21" si="4">SUM(H2:H14,H16:H19)</f>
        <v>459108</v>
      </c>
      <c r="I21" s="134">
        <f t="shared" si="4"/>
        <v>458844.5</v>
      </c>
      <c r="J21" s="134">
        <f t="shared" si="4"/>
        <v>385150.5</v>
      </c>
      <c r="K21" s="134">
        <f t="shared" si="4"/>
        <v>455938.5</v>
      </c>
      <c r="L21" s="134">
        <f t="shared" si="4"/>
        <v>470399</v>
      </c>
      <c r="M21" s="137">
        <f t="shared" si="4"/>
        <v>224985.5</v>
      </c>
      <c r="N21" s="138">
        <f t="shared" si="4"/>
        <v>4334376.5</v>
      </c>
    </row>
    <row r="22" spans="1:14">
      <c r="A22" s="82" t="s">
        <v>33</v>
      </c>
      <c r="B22" s="68">
        <v>9022</v>
      </c>
      <c r="C22" s="69">
        <v>7869</v>
      </c>
      <c r="D22" s="68">
        <v>8499</v>
      </c>
      <c r="E22" s="69">
        <v>21128</v>
      </c>
      <c r="F22" s="68">
        <v>17666</v>
      </c>
      <c r="G22" s="89">
        <v>10817</v>
      </c>
      <c r="H22" s="90">
        <v>18020</v>
      </c>
      <c r="I22" s="69">
        <v>18887</v>
      </c>
      <c r="J22" s="68">
        <v>17376</v>
      </c>
      <c r="K22" s="69">
        <v>18870</v>
      </c>
      <c r="L22" s="68">
        <v>20702</v>
      </c>
      <c r="M22" s="91">
        <v>11031</v>
      </c>
      <c r="N22" s="75">
        <f>SUM(B22:M22)</f>
        <v>179887</v>
      </c>
    </row>
    <row r="23" spans="1:14">
      <c r="A23" s="67" t="s">
        <v>34</v>
      </c>
      <c r="B23" s="68">
        <v>6186</v>
      </c>
      <c r="C23" s="69">
        <v>4331</v>
      </c>
      <c r="D23" s="70">
        <v>4121</v>
      </c>
      <c r="E23" s="71">
        <v>14600</v>
      </c>
      <c r="F23" s="70">
        <v>11132</v>
      </c>
      <c r="G23" s="72">
        <v>8941</v>
      </c>
      <c r="H23" s="73">
        <v>9222</v>
      </c>
      <c r="I23" s="71">
        <v>11498</v>
      </c>
      <c r="J23" s="70">
        <v>9888</v>
      </c>
      <c r="K23" s="71">
        <v>12710</v>
      </c>
      <c r="L23" s="70">
        <v>11303</v>
      </c>
      <c r="M23" s="74">
        <v>7288</v>
      </c>
      <c r="N23" s="75">
        <f>SUM(B23:M23)</f>
        <v>111220</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sheetPr>
    <tabColor theme="2" tint="-0.499984740745262"/>
  </sheetPr>
  <dimension ref="A1:N24"/>
  <sheetViews>
    <sheetView workbookViewId="0">
      <selection activeCell="O13" sqref="O13"/>
    </sheetView>
  </sheetViews>
  <sheetFormatPr defaultRowHeight="15"/>
  <cols>
    <col min="1" max="1" width="13.28515625" bestFit="1" customWidth="1"/>
  </cols>
  <sheetData>
    <row r="1" spans="1:14" ht="15.75" thickBot="1">
      <c r="A1" s="76" t="s">
        <v>0</v>
      </c>
      <c r="B1" s="77" t="s">
        <v>1</v>
      </c>
      <c r="C1" s="77" t="s">
        <v>2</v>
      </c>
      <c r="D1" s="77" t="s">
        <v>3</v>
      </c>
      <c r="E1" s="77" t="s">
        <v>4</v>
      </c>
      <c r="F1" s="77" t="s">
        <v>5</v>
      </c>
      <c r="G1" s="78" t="s">
        <v>6</v>
      </c>
      <c r="H1" s="79" t="s">
        <v>7</v>
      </c>
      <c r="I1" s="77" t="s">
        <v>8</v>
      </c>
      <c r="J1" s="77" t="s">
        <v>9</v>
      </c>
      <c r="K1" s="77" t="s">
        <v>10</v>
      </c>
      <c r="L1" s="77" t="s">
        <v>11</v>
      </c>
      <c r="M1" s="80" t="s">
        <v>12</v>
      </c>
      <c r="N1" s="81" t="s">
        <v>13</v>
      </c>
    </row>
    <row r="2" spans="1:14">
      <c r="A2" s="82" t="s">
        <v>14</v>
      </c>
      <c r="B2" s="139">
        <v>1268</v>
      </c>
      <c r="C2" s="84">
        <v>987</v>
      </c>
      <c r="D2" s="140">
        <v>1269</v>
      </c>
      <c r="E2" s="141">
        <v>6032</v>
      </c>
      <c r="F2" s="140">
        <v>4664</v>
      </c>
      <c r="G2" s="142">
        <v>2526</v>
      </c>
      <c r="H2" s="143">
        <v>4688</v>
      </c>
      <c r="I2" s="141">
        <v>5129</v>
      </c>
      <c r="J2" s="140">
        <v>3845</v>
      </c>
      <c r="K2" s="141">
        <v>5656</v>
      </c>
      <c r="L2" s="140">
        <v>5155</v>
      </c>
      <c r="M2" s="144">
        <v>2703</v>
      </c>
      <c r="N2" s="88">
        <f t="shared" ref="N2:N21" si="0">SUM(B2:M2)</f>
        <v>43922</v>
      </c>
    </row>
    <row r="3" spans="1:14">
      <c r="A3" s="82" t="s">
        <v>15</v>
      </c>
      <c r="B3" s="68">
        <v>1806</v>
      </c>
      <c r="C3" s="69">
        <v>1543</v>
      </c>
      <c r="D3" s="70">
        <v>1572</v>
      </c>
      <c r="E3" s="71">
        <v>4989</v>
      </c>
      <c r="F3" s="70">
        <v>4526</v>
      </c>
      <c r="G3" s="72">
        <v>2399</v>
      </c>
      <c r="H3" s="73">
        <v>4488</v>
      </c>
      <c r="I3" s="71">
        <v>5156</v>
      </c>
      <c r="J3" s="70">
        <v>4103</v>
      </c>
      <c r="K3" s="71">
        <v>5471</v>
      </c>
      <c r="L3" s="70">
        <v>5732</v>
      </c>
      <c r="M3" s="74">
        <v>3189</v>
      </c>
      <c r="N3" s="75">
        <f t="shared" si="0"/>
        <v>44974</v>
      </c>
    </row>
    <row r="4" spans="1:14">
      <c r="A4" s="82" t="s">
        <v>35</v>
      </c>
      <c r="B4" s="145"/>
      <c r="C4" s="145"/>
      <c r="D4" s="70">
        <v>632</v>
      </c>
      <c r="E4" s="71">
        <v>3270</v>
      </c>
      <c r="F4" s="70">
        <v>2936</v>
      </c>
      <c r="G4" s="72">
        <v>1748</v>
      </c>
      <c r="H4" s="73">
        <v>2325</v>
      </c>
      <c r="I4" s="71">
        <v>2535</v>
      </c>
      <c r="J4" s="70">
        <v>2745</v>
      </c>
      <c r="K4" s="71">
        <v>3248</v>
      </c>
      <c r="L4" s="70">
        <v>2954</v>
      </c>
      <c r="M4" s="74">
        <v>1479.5</v>
      </c>
      <c r="N4" s="75">
        <f t="shared" si="0"/>
        <v>23872.5</v>
      </c>
    </row>
    <row r="5" spans="1:14">
      <c r="A5" s="82" t="s">
        <v>16</v>
      </c>
      <c r="B5" s="68">
        <v>3921</v>
      </c>
      <c r="C5" s="69">
        <v>2028</v>
      </c>
      <c r="D5" s="70">
        <v>2802</v>
      </c>
      <c r="E5" s="71">
        <v>5458</v>
      </c>
      <c r="F5" s="70">
        <v>5544</v>
      </c>
      <c r="G5" s="72">
        <v>2014</v>
      </c>
      <c r="H5" s="73">
        <v>4802</v>
      </c>
      <c r="I5" s="71">
        <v>4749</v>
      </c>
      <c r="J5" s="70">
        <v>4597</v>
      </c>
      <c r="K5" s="71">
        <v>5377</v>
      </c>
      <c r="L5" s="70">
        <v>5369</v>
      </c>
      <c r="M5" s="74">
        <v>1607</v>
      </c>
      <c r="N5" s="75">
        <f t="shared" si="0"/>
        <v>48268</v>
      </c>
    </row>
    <row r="6" spans="1:14">
      <c r="A6" s="82" t="s">
        <v>17</v>
      </c>
      <c r="B6" s="68">
        <v>3528</v>
      </c>
      <c r="C6" s="69">
        <v>3910</v>
      </c>
      <c r="D6" s="70">
        <v>3835</v>
      </c>
      <c r="E6" s="71">
        <v>11719</v>
      </c>
      <c r="F6" s="70">
        <v>9264</v>
      </c>
      <c r="G6" s="72">
        <v>5144</v>
      </c>
      <c r="H6" s="73">
        <v>10003</v>
      </c>
      <c r="I6" s="71">
        <v>9934</v>
      </c>
      <c r="J6" s="70">
        <v>9052</v>
      </c>
      <c r="K6" s="71">
        <v>10833</v>
      </c>
      <c r="L6" s="70">
        <v>9554</v>
      </c>
      <c r="M6" s="74">
        <v>5764</v>
      </c>
      <c r="N6" s="75">
        <f t="shared" si="0"/>
        <v>92540</v>
      </c>
    </row>
    <row r="7" spans="1:14">
      <c r="A7" s="82" t="s">
        <v>18</v>
      </c>
      <c r="B7" s="92">
        <v>1016.5</v>
      </c>
      <c r="C7" s="93">
        <v>1187.5</v>
      </c>
      <c r="D7" s="146">
        <v>1101.5</v>
      </c>
      <c r="E7" s="147">
        <v>1874.5</v>
      </c>
      <c r="F7" s="146">
        <v>1621.5</v>
      </c>
      <c r="G7" s="148">
        <v>1092.5</v>
      </c>
      <c r="H7" s="149">
        <v>1647</v>
      </c>
      <c r="I7" s="147">
        <v>1942.5</v>
      </c>
      <c r="J7" s="146">
        <v>1559</v>
      </c>
      <c r="K7" s="147">
        <v>2090</v>
      </c>
      <c r="L7" s="146">
        <v>1983</v>
      </c>
      <c r="M7" s="150">
        <v>1283</v>
      </c>
      <c r="N7" s="75">
        <f t="shared" si="0"/>
        <v>18398.5</v>
      </c>
    </row>
    <row r="8" spans="1:14">
      <c r="A8" s="82" t="s">
        <v>19</v>
      </c>
      <c r="B8" s="92">
        <v>8416</v>
      </c>
      <c r="C8" s="93">
        <v>6959</v>
      </c>
      <c r="D8" s="146">
        <v>6537</v>
      </c>
      <c r="E8" s="147">
        <v>39465</v>
      </c>
      <c r="F8" s="146">
        <v>33369</v>
      </c>
      <c r="G8" s="148">
        <v>19144</v>
      </c>
      <c r="H8" s="149">
        <v>23910</v>
      </c>
      <c r="I8" s="147">
        <v>30907</v>
      </c>
      <c r="J8" s="146">
        <v>25288</v>
      </c>
      <c r="K8" s="147">
        <v>29878</v>
      </c>
      <c r="L8" s="146">
        <v>31281</v>
      </c>
      <c r="M8" s="150">
        <v>17086</v>
      </c>
      <c r="N8" s="75">
        <f t="shared" si="0"/>
        <v>272240</v>
      </c>
    </row>
    <row r="9" spans="1:14">
      <c r="A9" s="82" t="s">
        <v>20</v>
      </c>
      <c r="B9" s="68">
        <v>16506</v>
      </c>
      <c r="C9" s="69">
        <v>2343.5</v>
      </c>
      <c r="D9" s="70">
        <v>16032.5</v>
      </c>
      <c r="E9" s="71">
        <v>38287</v>
      </c>
      <c r="F9" s="70">
        <v>29278</v>
      </c>
      <c r="G9" s="72">
        <v>16740</v>
      </c>
      <c r="H9" s="73">
        <v>28494</v>
      </c>
      <c r="I9" s="71">
        <v>29946</v>
      </c>
      <c r="J9" s="70">
        <v>23958</v>
      </c>
      <c r="K9" s="71">
        <v>28960</v>
      </c>
      <c r="L9" s="70">
        <v>27360.5</v>
      </c>
      <c r="M9" s="74">
        <v>18378.5</v>
      </c>
      <c r="N9" s="75">
        <f t="shared" si="0"/>
        <v>276284</v>
      </c>
    </row>
    <row r="10" spans="1:14">
      <c r="A10" s="82" t="s">
        <v>21</v>
      </c>
      <c r="B10" s="92">
        <v>1857</v>
      </c>
      <c r="C10" s="93">
        <v>1613</v>
      </c>
      <c r="D10" s="146">
        <v>1289</v>
      </c>
      <c r="E10" s="147">
        <v>3055</v>
      </c>
      <c r="F10" s="70">
        <v>2515</v>
      </c>
      <c r="G10" s="72">
        <v>1673</v>
      </c>
      <c r="H10" s="149">
        <v>2625</v>
      </c>
      <c r="I10" s="147">
        <v>2715</v>
      </c>
      <c r="J10" s="146">
        <v>2380</v>
      </c>
      <c r="K10" s="147">
        <v>2709</v>
      </c>
      <c r="L10" s="70">
        <v>2636</v>
      </c>
      <c r="M10" s="150">
        <v>1986</v>
      </c>
      <c r="N10" s="75">
        <f t="shared" si="0"/>
        <v>27053</v>
      </c>
    </row>
    <row r="11" spans="1:14">
      <c r="A11" s="82" t="s">
        <v>22</v>
      </c>
      <c r="B11" s="68">
        <v>2365</v>
      </c>
      <c r="C11" s="69">
        <v>1237</v>
      </c>
      <c r="D11" s="70">
        <v>2885</v>
      </c>
      <c r="E11" s="147">
        <v>3654</v>
      </c>
      <c r="F11" s="70">
        <v>5382</v>
      </c>
      <c r="G11" s="148">
        <v>3619</v>
      </c>
      <c r="H11" s="149">
        <v>5512</v>
      </c>
      <c r="I11" s="71">
        <v>5239</v>
      </c>
      <c r="J11" s="70">
        <v>4702</v>
      </c>
      <c r="K11" s="71">
        <v>5225</v>
      </c>
      <c r="L11" s="70">
        <v>4981</v>
      </c>
      <c r="M11" s="74">
        <v>2861</v>
      </c>
      <c r="N11" s="75">
        <f t="shared" si="0"/>
        <v>47662</v>
      </c>
    </row>
    <row r="12" spans="1:14">
      <c r="A12" s="82" t="s">
        <v>23</v>
      </c>
      <c r="B12" s="68">
        <v>548</v>
      </c>
      <c r="C12" s="69">
        <v>269</v>
      </c>
      <c r="D12" s="70">
        <v>524</v>
      </c>
      <c r="E12" s="71">
        <v>922</v>
      </c>
      <c r="F12" s="151">
        <v>784</v>
      </c>
      <c r="G12" s="72">
        <v>664</v>
      </c>
      <c r="H12" s="73">
        <v>1212</v>
      </c>
      <c r="I12" s="71">
        <v>1060</v>
      </c>
      <c r="J12" s="70">
        <v>951</v>
      </c>
      <c r="K12" s="71">
        <v>1333</v>
      </c>
      <c r="L12" s="70">
        <v>1166</v>
      </c>
      <c r="M12" s="74">
        <v>766</v>
      </c>
      <c r="N12" s="75">
        <f t="shared" si="0"/>
        <v>10199</v>
      </c>
    </row>
    <row r="13" spans="1:14">
      <c r="A13" s="82" t="s">
        <v>24</v>
      </c>
      <c r="B13" s="68">
        <v>65046</v>
      </c>
      <c r="C13" s="69">
        <v>46064</v>
      </c>
      <c r="D13" s="70">
        <v>58348</v>
      </c>
      <c r="E13" s="71">
        <v>261201</v>
      </c>
      <c r="F13" s="152">
        <v>200882</v>
      </c>
      <c r="G13" s="153">
        <v>111776</v>
      </c>
      <c r="H13" s="73">
        <v>175723</v>
      </c>
      <c r="I13" s="71">
        <v>192608</v>
      </c>
      <c r="J13" s="70">
        <v>165038</v>
      </c>
      <c r="K13" s="71">
        <v>200198</v>
      </c>
      <c r="L13" s="70">
        <v>195901</v>
      </c>
      <c r="M13" s="74">
        <v>121147</v>
      </c>
      <c r="N13" s="75">
        <f t="shared" si="0"/>
        <v>1793932</v>
      </c>
    </row>
    <row r="14" spans="1:14">
      <c r="A14" s="82" t="s">
        <v>25</v>
      </c>
      <c r="B14" s="68">
        <v>1785</v>
      </c>
      <c r="C14" s="69">
        <v>1626</v>
      </c>
      <c r="D14" s="70">
        <v>3173</v>
      </c>
      <c r="E14" s="71">
        <v>3981</v>
      </c>
      <c r="F14" s="70">
        <v>3199</v>
      </c>
      <c r="G14" s="153">
        <v>1719</v>
      </c>
      <c r="H14" s="73">
        <v>3101</v>
      </c>
      <c r="I14" s="71">
        <v>2995</v>
      </c>
      <c r="J14" s="70">
        <v>3326</v>
      </c>
      <c r="K14" s="71">
        <v>2904</v>
      </c>
      <c r="L14" s="70">
        <v>2941</v>
      </c>
      <c r="M14" s="74">
        <v>2193</v>
      </c>
      <c r="N14" s="75">
        <f t="shared" si="0"/>
        <v>32943</v>
      </c>
    </row>
    <row r="15" spans="1:14" ht="15.75" thickBot="1">
      <c r="A15" s="100" t="s">
        <v>26</v>
      </c>
      <c r="B15" s="101">
        <v>1818</v>
      </c>
      <c r="C15" s="102">
        <v>1796</v>
      </c>
      <c r="D15" s="154">
        <v>1710</v>
      </c>
      <c r="E15" s="155">
        <v>4386</v>
      </c>
      <c r="F15" s="154">
        <v>4052.5</v>
      </c>
      <c r="G15" s="156">
        <v>2564.5</v>
      </c>
      <c r="H15" s="157">
        <v>3355</v>
      </c>
      <c r="I15" s="155">
        <v>3649.5</v>
      </c>
      <c r="J15" s="154">
        <v>2997.5</v>
      </c>
      <c r="K15" s="155">
        <v>3423</v>
      </c>
      <c r="L15" s="154">
        <v>3300.5</v>
      </c>
      <c r="M15" s="158">
        <v>1989</v>
      </c>
      <c r="N15" s="106">
        <f t="shared" si="0"/>
        <v>35041.5</v>
      </c>
    </row>
    <row r="16" spans="1:14" ht="15.75" thickBot="1">
      <c r="A16" s="107" t="s">
        <v>27</v>
      </c>
      <c r="B16" s="108">
        <f t="shared" ref="B16:M16" si="1">SUM(B2:B15)</f>
        <v>109880.5</v>
      </c>
      <c r="C16" s="108">
        <f t="shared" si="1"/>
        <v>71563</v>
      </c>
      <c r="D16" s="108">
        <f t="shared" si="1"/>
        <v>101710</v>
      </c>
      <c r="E16" s="108">
        <f t="shared" si="1"/>
        <v>388293.5</v>
      </c>
      <c r="F16" s="108">
        <f t="shared" si="1"/>
        <v>308017</v>
      </c>
      <c r="G16" s="109">
        <f t="shared" si="1"/>
        <v>172823</v>
      </c>
      <c r="H16" s="110">
        <f t="shared" si="1"/>
        <v>271885</v>
      </c>
      <c r="I16" s="108">
        <f t="shared" si="1"/>
        <v>298565</v>
      </c>
      <c r="J16" s="108">
        <f t="shared" si="1"/>
        <v>254541.5</v>
      </c>
      <c r="K16" s="108">
        <f t="shared" si="1"/>
        <v>307305</v>
      </c>
      <c r="L16" s="108">
        <f t="shared" si="1"/>
        <v>300314</v>
      </c>
      <c r="M16" s="111">
        <f t="shared" si="1"/>
        <v>182432</v>
      </c>
      <c r="N16" s="112">
        <f t="shared" si="0"/>
        <v>2767329.5</v>
      </c>
    </row>
    <row r="17" spans="1:14">
      <c r="A17" s="113" t="s">
        <v>28</v>
      </c>
      <c r="B17" s="114">
        <v>11275</v>
      </c>
      <c r="C17" s="115">
        <v>8787</v>
      </c>
      <c r="D17" s="159">
        <v>7320</v>
      </c>
      <c r="E17" s="160">
        <v>26857</v>
      </c>
      <c r="F17" s="159">
        <v>22805</v>
      </c>
      <c r="G17" s="161">
        <v>11576</v>
      </c>
      <c r="H17" s="162">
        <v>21615</v>
      </c>
      <c r="I17" s="160">
        <v>23245</v>
      </c>
      <c r="J17" s="159">
        <v>17807</v>
      </c>
      <c r="K17" s="160">
        <v>24049</v>
      </c>
      <c r="L17" s="159">
        <v>19687</v>
      </c>
      <c r="M17" s="163">
        <v>8200</v>
      </c>
      <c r="N17" s="119">
        <f t="shared" si="0"/>
        <v>203223</v>
      </c>
    </row>
    <row r="18" spans="1:14">
      <c r="A18" s="82" t="s">
        <v>29</v>
      </c>
      <c r="B18" s="68">
        <v>15043</v>
      </c>
      <c r="C18" s="69">
        <v>12582</v>
      </c>
      <c r="D18" s="70">
        <v>15937</v>
      </c>
      <c r="E18" s="71">
        <v>49815</v>
      </c>
      <c r="F18" s="70">
        <v>41086</v>
      </c>
      <c r="G18" s="72">
        <v>20535</v>
      </c>
      <c r="H18" s="73">
        <v>39316</v>
      </c>
      <c r="I18" s="71">
        <v>40882</v>
      </c>
      <c r="J18" s="70">
        <v>32266</v>
      </c>
      <c r="K18" s="71">
        <v>43786</v>
      </c>
      <c r="L18" s="70">
        <v>40471</v>
      </c>
      <c r="M18" s="74">
        <v>25055</v>
      </c>
      <c r="N18" s="75">
        <f t="shared" si="0"/>
        <v>376774</v>
      </c>
    </row>
    <row r="19" spans="1:14">
      <c r="A19" s="82" t="s">
        <v>30</v>
      </c>
      <c r="B19" s="68">
        <v>8034</v>
      </c>
      <c r="C19" s="69">
        <v>6670</v>
      </c>
      <c r="D19" s="70">
        <v>5912</v>
      </c>
      <c r="E19" s="71">
        <v>23761</v>
      </c>
      <c r="F19" s="70">
        <v>14230</v>
      </c>
      <c r="G19" s="72">
        <v>10307</v>
      </c>
      <c r="H19" s="73">
        <v>17824</v>
      </c>
      <c r="I19" s="71">
        <v>20199</v>
      </c>
      <c r="J19" s="70">
        <v>16327</v>
      </c>
      <c r="K19" s="71">
        <v>21021</v>
      </c>
      <c r="L19" s="70">
        <v>20035</v>
      </c>
      <c r="M19" s="74">
        <v>12882</v>
      </c>
      <c r="N19" s="75">
        <f t="shared" si="0"/>
        <v>177202</v>
      </c>
    </row>
    <row r="20" spans="1:14" ht="15.75" thickBot="1">
      <c r="A20" s="82" t="s">
        <v>31</v>
      </c>
      <c r="B20" s="120">
        <v>38965</v>
      </c>
      <c r="C20" s="121">
        <v>33231</v>
      </c>
      <c r="D20" s="164">
        <v>28946</v>
      </c>
      <c r="E20" s="165">
        <v>93546</v>
      </c>
      <c r="F20" s="164">
        <v>76846</v>
      </c>
      <c r="G20" s="166">
        <v>40213</v>
      </c>
      <c r="H20" s="167">
        <v>68521</v>
      </c>
      <c r="I20" s="165">
        <v>72907</v>
      </c>
      <c r="J20" s="164">
        <v>68277</v>
      </c>
      <c r="K20" s="165">
        <v>79953</v>
      </c>
      <c r="L20" s="164">
        <v>73272</v>
      </c>
      <c r="M20" s="168">
        <v>57350</v>
      </c>
      <c r="N20" s="125">
        <f t="shared" si="0"/>
        <v>732027</v>
      </c>
    </row>
    <row r="21" spans="1:14" ht="15.75" thickBot="1">
      <c r="A21" s="126" t="s">
        <v>32</v>
      </c>
      <c r="B21" s="127">
        <f t="shared" ref="B21:M21" si="2">SUM(B17:B20)</f>
        <v>73317</v>
      </c>
      <c r="C21" s="128">
        <f t="shared" si="2"/>
        <v>61270</v>
      </c>
      <c r="D21" s="127">
        <f t="shared" si="2"/>
        <v>58115</v>
      </c>
      <c r="E21" s="128">
        <f t="shared" si="2"/>
        <v>193979</v>
      </c>
      <c r="F21" s="127">
        <f t="shared" si="2"/>
        <v>154967</v>
      </c>
      <c r="G21" s="129">
        <f t="shared" si="2"/>
        <v>82631</v>
      </c>
      <c r="H21" s="130">
        <f t="shared" si="2"/>
        <v>147276</v>
      </c>
      <c r="I21" s="129">
        <f t="shared" si="2"/>
        <v>157233</v>
      </c>
      <c r="J21" s="127">
        <f t="shared" si="2"/>
        <v>134677</v>
      </c>
      <c r="K21" s="129">
        <f t="shared" si="2"/>
        <v>168809</v>
      </c>
      <c r="L21" s="127">
        <f t="shared" si="2"/>
        <v>153465</v>
      </c>
      <c r="M21" s="59">
        <f t="shared" si="2"/>
        <v>103487</v>
      </c>
      <c r="N21" s="132">
        <f t="shared" si="0"/>
        <v>1489226</v>
      </c>
    </row>
    <row r="22" spans="1:14" ht="16.5" thickTop="1" thickBot="1">
      <c r="A22" s="133" t="s">
        <v>13</v>
      </c>
      <c r="B22" s="134">
        <f t="shared" ref="B22:G22" si="3">SUM(B3:B15,B21)</f>
        <v>181929.5</v>
      </c>
      <c r="C22" s="134">
        <f t="shared" si="3"/>
        <v>131846</v>
      </c>
      <c r="D22" s="134">
        <f t="shared" si="3"/>
        <v>158556</v>
      </c>
      <c r="E22" s="134">
        <f t="shared" si="3"/>
        <v>576240.5</v>
      </c>
      <c r="F22" s="134">
        <f t="shared" si="3"/>
        <v>458320</v>
      </c>
      <c r="G22" s="135">
        <f t="shared" si="3"/>
        <v>252928</v>
      </c>
      <c r="H22" s="136">
        <f t="shared" ref="H22:N22" si="4">SUM(H3:H15,H17:H20)</f>
        <v>414473</v>
      </c>
      <c r="I22" s="134">
        <f t="shared" si="4"/>
        <v>450669</v>
      </c>
      <c r="J22" s="134">
        <f t="shared" si="4"/>
        <v>385373.5</v>
      </c>
      <c r="K22" s="134">
        <f t="shared" si="4"/>
        <v>470458</v>
      </c>
      <c r="L22" s="134">
        <f t="shared" si="4"/>
        <v>448624</v>
      </c>
      <c r="M22" s="137">
        <f t="shared" si="4"/>
        <v>283216</v>
      </c>
      <c r="N22" s="138">
        <f t="shared" si="4"/>
        <v>4212633.5</v>
      </c>
    </row>
    <row r="23" spans="1:14">
      <c r="A23" s="82" t="s">
        <v>33</v>
      </c>
      <c r="B23" s="68">
        <v>10620</v>
      </c>
      <c r="C23" s="69">
        <v>8401</v>
      </c>
      <c r="D23" s="70">
        <v>15562</v>
      </c>
      <c r="E23" s="71">
        <v>28435</v>
      </c>
      <c r="F23" s="70">
        <v>26277</v>
      </c>
      <c r="G23" s="72">
        <v>12883</v>
      </c>
      <c r="H23" s="73">
        <v>10425</v>
      </c>
      <c r="I23" s="71">
        <v>10776</v>
      </c>
      <c r="J23" s="70">
        <v>9168</v>
      </c>
      <c r="K23" s="71">
        <v>9930</v>
      </c>
      <c r="L23" s="70">
        <v>14301</v>
      </c>
      <c r="M23" s="74">
        <v>6292</v>
      </c>
      <c r="N23" s="75">
        <f>SUM(B23:M23)</f>
        <v>163070</v>
      </c>
    </row>
    <row r="24" spans="1:14">
      <c r="A24" s="67" t="s">
        <v>34</v>
      </c>
      <c r="B24" s="68">
        <v>6478</v>
      </c>
      <c r="C24" s="69">
        <v>5058</v>
      </c>
      <c r="D24" s="70">
        <v>3492</v>
      </c>
      <c r="E24" s="71">
        <v>14912</v>
      </c>
      <c r="F24" s="70">
        <v>11816</v>
      </c>
      <c r="G24" s="72">
        <v>10830</v>
      </c>
      <c r="H24" s="73">
        <v>8868</v>
      </c>
      <c r="I24" s="71">
        <v>11729</v>
      </c>
      <c r="J24" s="70">
        <v>14239</v>
      </c>
      <c r="K24" s="71">
        <v>11906</v>
      </c>
      <c r="L24" s="70">
        <v>13272</v>
      </c>
      <c r="M24" s="74">
        <v>12051</v>
      </c>
      <c r="N24" s="75">
        <f>SUM(B24:M24)</f>
        <v>124651</v>
      </c>
    </row>
  </sheetData>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sheetPr>
    <tabColor theme="0" tint="-0.249977111117893"/>
  </sheetPr>
  <dimension ref="A1:N24"/>
  <sheetViews>
    <sheetView workbookViewId="0">
      <selection activeCell="Q21" sqref="Q21"/>
    </sheetView>
  </sheetViews>
  <sheetFormatPr defaultRowHeight="15"/>
  <cols>
    <col min="1" max="1" width="13.28515625" bestFit="1" customWidth="1"/>
  </cols>
  <sheetData>
    <row r="1" spans="1:14" ht="15.75" thickBot="1">
      <c r="A1" s="76" t="s">
        <v>0</v>
      </c>
      <c r="B1" s="77" t="s">
        <v>1</v>
      </c>
      <c r="C1" s="77" t="s">
        <v>2</v>
      </c>
      <c r="D1" s="77" t="s">
        <v>3</v>
      </c>
      <c r="E1" s="77" t="s">
        <v>4</v>
      </c>
      <c r="F1" s="77" t="s">
        <v>5</v>
      </c>
      <c r="G1" s="78" t="s">
        <v>6</v>
      </c>
      <c r="H1" s="79" t="s">
        <v>7</v>
      </c>
      <c r="I1" s="77" t="s">
        <v>8</v>
      </c>
      <c r="J1" s="77" t="s">
        <v>9</v>
      </c>
      <c r="K1" s="77" t="s">
        <v>10</v>
      </c>
      <c r="L1" s="77" t="s">
        <v>11</v>
      </c>
      <c r="M1" s="80" t="s">
        <v>12</v>
      </c>
      <c r="N1" s="81" t="s">
        <v>13</v>
      </c>
    </row>
    <row r="2" spans="1:14">
      <c r="A2" s="82" t="s">
        <v>14</v>
      </c>
      <c r="B2" s="139">
        <v>1556</v>
      </c>
      <c r="C2" s="84">
        <v>1168</v>
      </c>
      <c r="D2" s="140">
        <v>1710</v>
      </c>
      <c r="E2" s="141">
        <v>4918</v>
      </c>
      <c r="F2" s="140">
        <v>4117</v>
      </c>
      <c r="G2" s="142">
        <v>2371</v>
      </c>
      <c r="H2" s="143">
        <v>4846</v>
      </c>
      <c r="I2" s="141">
        <v>4627</v>
      </c>
      <c r="J2" s="140">
        <v>4016</v>
      </c>
      <c r="K2" s="141">
        <v>6216</v>
      </c>
      <c r="L2" s="140">
        <v>4976</v>
      </c>
      <c r="M2" s="144">
        <v>2902</v>
      </c>
      <c r="N2" s="88">
        <f t="shared" ref="N2:N21" si="0">SUM(B2:M2)</f>
        <v>43423</v>
      </c>
    </row>
    <row r="3" spans="1:14">
      <c r="A3" s="82" t="s">
        <v>15</v>
      </c>
      <c r="B3">
        <v>2350</v>
      </c>
      <c r="C3" s="69">
        <v>2088</v>
      </c>
      <c r="D3" s="70">
        <v>2750</v>
      </c>
      <c r="E3" s="71">
        <v>5895</v>
      </c>
      <c r="F3" s="70">
        <v>5483</v>
      </c>
      <c r="G3" s="72">
        <v>2271</v>
      </c>
      <c r="H3" s="73">
        <v>5279</v>
      </c>
      <c r="I3" s="71">
        <v>5394</v>
      </c>
      <c r="J3" s="70">
        <v>4703</v>
      </c>
      <c r="K3" s="71">
        <v>6106</v>
      </c>
      <c r="L3" s="70">
        <v>5193</v>
      </c>
      <c r="M3" s="74">
        <v>2867</v>
      </c>
      <c r="N3" s="75">
        <f t="shared" si="0"/>
        <v>50379</v>
      </c>
    </row>
    <row r="4" spans="1:14">
      <c r="A4" s="82" t="s">
        <v>35</v>
      </c>
      <c r="B4" s="68">
        <v>1277.5</v>
      </c>
      <c r="C4" s="69">
        <v>1122</v>
      </c>
      <c r="D4" s="70">
        <v>1185</v>
      </c>
      <c r="E4" s="71">
        <v>3167.5</v>
      </c>
      <c r="F4" s="70">
        <v>2776</v>
      </c>
      <c r="G4" s="72">
        <v>1599.5</v>
      </c>
      <c r="H4" s="73">
        <v>2855</v>
      </c>
      <c r="I4" s="71">
        <v>3345.5</v>
      </c>
      <c r="J4" s="70">
        <v>3257.5</v>
      </c>
      <c r="K4" s="71">
        <v>3399</v>
      </c>
      <c r="L4" s="70">
        <v>3754</v>
      </c>
      <c r="M4" s="74">
        <v>2136</v>
      </c>
      <c r="N4" s="75">
        <f t="shared" si="0"/>
        <v>29874.5</v>
      </c>
    </row>
    <row r="5" spans="1:14">
      <c r="A5" s="82" t="s">
        <v>16</v>
      </c>
      <c r="B5" s="68">
        <v>1445</v>
      </c>
      <c r="C5" s="69">
        <v>5625</v>
      </c>
      <c r="D5" s="70">
        <v>2467</v>
      </c>
      <c r="E5" s="71">
        <v>3742</v>
      </c>
      <c r="F5" s="70">
        <v>3968</v>
      </c>
      <c r="G5" s="72">
        <v>3920</v>
      </c>
      <c r="H5" s="73">
        <v>4383</v>
      </c>
      <c r="I5" s="71">
        <v>6817</v>
      </c>
      <c r="J5" s="70">
        <v>6103</v>
      </c>
      <c r="K5" s="71">
        <v>5134</v>
      </c>
      <c r="L5" s="70">
        <v>5297</v>
      </c>
      <c r="M5" s="74">
        <v>3289</v>
      </c>
      <c r="N5" s="75">
        <f t="shared" si="0"/>
        <v>52190</v>
      </c>
    </row>
    <row r="6" spans="1:14">
      <c r="A6" s="82" t="s">
        <v>17</v>
      </c>
      <c r="B6" s="92">
        <v>5035</v>
      </c>
      <c r="C6" s="69">
        <v>4349</v>
      </c>
      <c r="D6" s="70">
        <v>3927</v>
      </c>
      <c r="E6" s="71">
        <v>12283</v>
      </c>
      <c r="F6" s="70">
        <v>8544</v>
      </c>
      <c r="G6" s="72">
        <v>4361</v>
      </c>
      <c r="H6" s="73">
        <v>8667</v>
      </c>
      <c r="I6" s="71">
        <v>9237</v>
      </c>
      <c r="J6" s="70">
        <v>7921</v>
      </c>
      <c r="K6" s="71">
        <v>10255</v>
      </c>
      <c r="L6" s="70">
        <v>8903</v>
      </c>
      <c r="M6" s="74">
        <v>5452</v>
      </c>
      <c r="N6" s="75">
        <f t="shared" si="0"/>
        <v>88934</v>
      </c>
    </row>
    <row r="7" spans="1:14">
      <c r="A7" s="82" t="s">
        <v>18</v>
      </c>
      <c r="B7" s="68">
        <v>881.5</v>
      </c>
      <c r="C7" s="93">
        <v>860</v>
      </c>
      <c r="D7" s="146">
        <v>1112</v>
      </c>
      <c r="E7" s="147">
        <v>1645.5</v>
      </c>
      <c r="F7" s="146">
        <v>1285.5</v>
      </c>
      <c r="G7" s="148">
        <v>967.5</v>
      </c>
      <c r="H7" s="149">
        <v>1555.5</v>
      </c>
      <c r="I7" s="147">
        <v>1324</v>
      </c>
      <c r="J7" s="146">
        <v>1281.5</v>
      </c>
      <c r="K7" s="147">
        <v>1577.5</v>
      </c>
      <c r="L7" s="146">
        <v>1423.5</v>
      </c>
      <c r="M7" s="169"/>
      <c r="N7" s="75">
        <f t="shared" si="0"/>
        <v>13914</v>
      </c>
    </row>
    <row r="8" spans="1:14">
      <c r="A8" s="82" t="s">
        <v>19</v>
      </c>
      <c r="B8" s="92">
        <v>8580</v>
      </c>
      <c r="C8" s="93">
        <v>7285</v>
      </c>
      <c r="D8" s="146">
        <v>8142</v>
      </c>
      <c r="E8" s="147">
        <v>40520</v>
      </c>
      <c r="F8" s="146">
        <v>29731</v>
      </c>
      <c r="G8" s="148">
        <v>18101</v>
      </c>
      <c r="H8" s="149">
        <v>27463</v>
      </c>
      <c r="I8" s="147">
        <v>31133</v>
      </c>
      <c r="J8" s="146">
        <v>26205</v>
      </c>
      <c r="K8" s="147">
        <v>33962</v>
      </c>
      <c r="L8" s="146">
        <v>30684</v>
      </c>
      <c r="M8" s="150">
        <v>18176</v>
      </c>
      <c r="N8" s="75">
        <f t="shared" si="0"/>
        <v>279982</v>
      </c>
    </row>
    <row r="9" spans="1:14">
      <c r="A9" s="82" t="s">
        <v>20</v>
      </c>
      <c r="B9" s="68">
        <v>16909.5</v>
      </c>
      <c r="C9" s="69">
        <v>12016.5</v>
      </c>
      <c r="D9" s="70">
        <v>18045</v>
      </c>
      <c r="E9" s="71">
        <v>35383</v>
      </c>
      <c r="F9" s="70">
        <v>25917.5</v>
      </c>
      <c r="G9" s="72">
        <v>15541</v>
      </c>
      <c r="H9" s="73">
        <v>27341</v>
      </c>
      <c r="I9" s="71">
        <v>28288</v>
      </c>
      <c r="J9" s="70">
        <v>24606</v>
      </c>
      <c r="K9" s="71">
        <v>28292</v>
      </c>
      <c r="L9" s="70">
        <v>25918</v>
      </c>
      <c r="M9" s="74">
        <v>18955</v>
      </c>
      <c r="N9" s="75">
        <f t="shared" si="0"/>
        <v>277212.5</v>
      </c>
    </row>
    <row r="10" spans="1:14">
      <c r="A10" s="82" t="s">
        <v>21</v>
      </c>
      <c r="B10" s="170">
        <v>2083</v>
      </c>
      <c r="C10" s="93">
        <v>1517</v>
      </c>
      <c r="D10" s="146">
        <v>1695</v>
      </c>
      <c r="E10" s="147">
        <v>2858</v>
      </c>
      <c r="F10" s="70">
        <v>2060</v>
      </c>
      <c r="G10" s="72">
        <v>1752</v>
      </c>
      <c r="H10" s="149">
        <v>2491</v>
      </c>
      <c r="I10" s="147">
        <v>2865</v>
      </c>
      <c r="J10" s="146">
        <v>2511</v>
      </c>
      <c r="K10" s="147">
        <v>2970</v>
      </c>
      <c r="L10" s="70">
        <v>2646</v>
      </c>
      <c r="M10" s="150">
        <v>2235</v>
      </c>
      <c r="N10" s="75">
        <f t="shared" si="0"/>
        <v>27683</v>
      </c>
    </row>
    <row r="11" spans="1:14">
      <c r="A11" s="82" t="s">
        <v>22</v>
      </c>
      <c r="B11" s="68">
        <v>2353</v>
      </c>
      <c r="C11" s="69">
        <v>1364</v>
      </c>
      <c r="D11" s="70">
        <v>3839</v>
      </c>
      <c r="E11" s="147">
        <v>5900</v>
      </c>
      <c r="F11" s="70">
        <v>5282</v>
      </c>
      <c r="G11" s="148">
        <v>2833</v>
      </c>
      <c r="H11" s="149">
        <v>3791</v>
      </c>
      <c r="I11" s="71">
        <v>3845</v>
      </c>
      <c r="J11" s="70">
        <v>3902</v>
      </c>
      <c r="K11" s="71">
        <v>4696</v>
      </c>
      <c r="L11" s="70">
        <v>3834</v>
      </c>
      <c r="M11" s="74">
        <v>3097</v>
      </c>
      <c r="N11" s="75">
        <f t="shared" si="0"/>
        <v>44736</v>
      </c>
    </row>
    <row r="12" spans="1:14">
      <c r="A12" s="82" t="s">
        <v>23</v>
      </c>
      <c r="B12" s="68">
        <v>563</v>
      </c>
      <c r="C12" s="69">
        <v>316</v>
      </c>
      <c r="D12" s="70">
        <v>968</v>
      </c>
      <c r="E12" s="71">
        <v>1570</v>
      </c>
      <c r="F12" s="151">
        <v>1170</v>
      </c>
      <c r="G12" s="72">
        <v>662</v>
      </c>
      <c r="H12" s="73">
        <v>1384</v>
      </c>
      <c r="I12" s="71">
        <v>1155</v>
      </c>
      <c r="J12" s="70">
        <v>1125</v>
      </c>
      <c r="K12" s="71">
        <v>1370</v>
      </c>
      <c r="L12" s="70">
        <v>1070</v>
      </c>
      <c r="M12" s="74">
        <v>883</v>
      </c>
      <c r="N12" s="75">
        <f t="shared" si="0"/>
        <v>12236</v>
      </c>
    </row>
    <row r="13" spans="1:14">
      <c r="A13" s="82" t="s">
        <v>24</v>
      </c>
      <c r="B13" s="68">
        <v>69258</v>
      </c>
      <c r="C13" s="69">
        <v>50651</v>
      </c>
      <c r="D13" s="70">
        <v>79346</v>
      </c>
      <c r="E13" s="71">
        <v>256297</v>
      </c>
      <c r="F13" s="152">
        <v>185642</v>
      </c>
      <c r="G13" s="153">
        <v>106833</v>
      </c>
      <c r="H13" s="73">
        <v>182309</v>
      </c>
      <c r="I13" s="71">
        <v>188361</v>
      </c>
      <c r="J13" s="70">
        <v>168588</v>
      </c>
      <c r="K13" s="71">
        <v>199195</v>
      </c>
      <c r="L13" s="70">
        <v>171977</v>
      </c>
      <c r="M13" s="74">
        <v>116288</v>
      </c>
      <c r="N13" s="75">
        <f t="shared" si="0"/>
        <v>1774745</v>
      </c>
    </row>
    <row r="14" spans="1:14">
      <c r="A14" s="82" t="s">
        <v>25</v>
      </c>
      <c r="B14">
        <v>2333</v>
      </c>
      <c r="C14" s="69">
        <v>2025</v>
      </c>
      <c r="D14" s="70">
        <v>1691</v>
      </c>
      <c r="E14" s="71">
        <v>3607</v>
      </c>
      <c r="F14" s="70">
        <v>3019</v>
      </c>
      <c r="G14" s="153">
        <v>1476</v>
      </c>
      <c r="H14" s="73">
        <v>2909</v>
      </c>
      <c r="I14" s="71">
        <v>3063</v>
      </c>
      <c r="J14" s="70">
        <v>2695</v>
      </c>
      <c r="K14" s="71">
        <v>3365</v>
      </c>
      <c r="L14" s="70">
        <v>3170</v>
      </c>
      <c r="M14" s="74">
        <v>2188</v>
      </c>
      <c r="N14" s="75">
        <f t="shared" si="0"/>
        <v>31541</v>
      </c>
    </row>
    <row r="15" spans="1:14" ht="15.75" thickBot="1">
      <c r="A15" s="100" t="s">
        <v>26</v>
      </c>
      <c r="B15" s="101">
        <v>2016</v>
      </c>
      <c r="C15" s="102">
        <v>1748.5</v>
      </c>
      <c r="D15" s="154">
        <v>1761.5</v>
      </c>
      <c r="E15" s="155">
        <v>4150</v>
      </c>
      <c r="F15" s="154">
        <v>3436</v>
      </c>
      <c r="G15" s="156">
        <v>2022.5</v>
      </c>
      <c r="H15" s="157">
        <v>3443.5</v>
      </c>
      <c r="I15" s="155">
        <v>3666.5</v>
      </c>
      <c r="J15" s="154">
        <v>3204.5</v>
      </c>
      <c r="K15" s="155">
        <v>3582.5</v>
      </c>
      <c r="L15" s="154">
        <v>3165</v>
      </c>
      <c r="M15" s="158">
        <v>2239.5</v>
      </c>
      <c r="N15" s="106">
        <f t="shared" si="0"/>
        <v>34436</v>
      </c>
    </row>
    <row r="16" spans="1:14" ht="15.75" thickBot="1">
      <c r="A16" s="107" t="s">
        <v>27</v>
      </c>
      <c r="B16" s="108">
        <f t="shared" ref="B16:M16" si="1">SUM(B2:B15)</f>
        <v>116640.5</v>
      </c>
      <c r="C16" s="108">
        <f t="shared" si="1"/>
        <v>92135</v>
      </c>
      <c r="D16" s="108">
        <f t="shared" si="1"/>
        <v>128638.5</v>
      </c>
      <c r="E16" s="108">
        <f t="shared" si="1"/>
        <v>381936</v>
      </c>
      <c r="F16" s="108">
        <f t="shared" si="1"/>
        <v>282431</v>
      </c>
      <c r="G16" s="109">
        <f t="shared" si="1"/>
        <v>164710.5</v>
      </c>
      <c r="H16" s="110">
        <f t="shared" si="1"/>
        <v>278717</v>
      </c>
      <c r="I16" s="108">
        <f t="shared" si="1"/>
        <v>293121</v>
      </c>
      <c r="J16" s="108">
        <f t="shared" si="1"/>
        <v>260118.5</v>
      </c>
      <c r="K16" s="108">
        <f t="shared" si="1"/>
        <v>310120</v>
      </c>
      <c r="L16" s="108">
        <f t="shared" si="1"/>
        <v>272010.5</v>
      </c>
      <c r="M16" s="111">
        <f t="shared" si="1"/>
        <v>180707.5</v>
      </c>
      <c r="N16" s="112">
        <f t="shared" si="0"/>
        <v>2761286</v>
      </c>
    </row>
    <row r="17" spans="1:14">
      <c r="A17" s="113" t="s">
        <v>28</v>
      </c>
      <c r="B17" s="114">
        <v>6912</v>
      </c>
      <c r="C17" s="115">
        <v>5860</v>
      </c>
      <c r="D17" s="159">
        <v>6763</v>
      </c>
      <c r="E17" s="160">
        <v>15459</v>
      </c>
      <c r="F17" s="159">
        <v>11958</v>
      </c>
      <c r="G17" s="161">
        <v>6497</v>
      </c>
      <c r="H17" s="162">
        <v>13267</v>
      </c>
      <c r="I17" s="160">
        <v>13738</v>
      </c>
      <c r="J17" s="159">
        <v>11378</v>
      </c>
      <c r="K17" s="160">
        <v>21461</v>
      </c>
      <c r="L17" s="159">
        <v>22011</v>
      </c>
      <c r="M17" s="163">
        <v>14236</v>
      </c>
      <c r="N17" s="119">
        <f t="shared" si="0"/>
        <v>149540</v>
      </c>
    </row>
    <row r="18" spans="1:14">
      <c r="A18" s="82" t="s">
        <v>29</v>
      </c>
      <c r="B18" s="68">
        <v>21521</v>
      </c>
      <c r="C18" s="69">
        <v>17226</v>
      </c>
      <c r="D18" s="70">
        <v>21221</v>
      </c>
      <c r="E18" s="71">
        <v>52252</v>
      </c>
      <c r="F18" s="70">
        <v>38996</v>
      </c>
      <c r="G18" s="72">
        <v>21233</v>
      </c>
      <c r="H18" s="73">
        <v>43653</v>
      </c>
      <c r="I18" s="71">
        <v>43873</v>
      </c>
      <c r="J18" s="70">
        <v>36439</v>
      </c>
      <c r="K18" s="71">
        <v>47142</v>
      </c>
      <c r="L18" s="70">
        <v>41421</v>
      </c>
      <c r="M18" s="74">
        <v>27055</v>
      </c>
      <c r="N18" s="75">
        <f t="shared" si="0"/>
        <v>412032</v>
      </c>
    </row>
    <row r="19" spans="1:14">
      <c r="A19" s="82" t="s">
        <v>30</v>
      </c>
      <c r="B19" s="68">
        <v>10526</v>
      </c>
      <c r="C19" s="69">
        <v>8453</v>
      </c>
      <c r="D19" s="70">
        <v>9545</v>
      </c>
      <c r="E19" s="71">
        <v>25096</v>
      </c>
      <c r="F19" s="70">
        <v>19652</v>
      </c>
      <c r="G19" s="72">
        <v>11253</v>
      </c>
      <c r="H19" s="73">
        <v>20244</v>
      </c>
      <c r="I19" s="71">
        <v>21352</v>
      </c>
      <c r="J19" s="70">
        <v>18241</v>
      </c>
      <c r="K19" s="71">
        <v>22199</v>
      </c>
      <c r="L19" s="70">
        <v>20297</v>
      </c>
      <c r="M19" s="74">
        <v>13865</v>
      </c>
      <c r="N19" s="75">
        <f t="shared" si="0"/>
        <v>200723</v>
      </c>
    </row>
    <row r="20" spans="1:14" ht="15.75" thickBot="1">
      <c r="A20" s="82" t="s">
        <v>31</v>
      </c>
      <c r="B20" s="120">
        <v>41919</v>
      </c>
      <c r="C20" s="121">
        <v>33595</v>
      </c>
      <c r="D20" s="164">
        <v>39352</v>
      </c>
      <c r="E20" s="165">
        <v>98089</v>
      </c>
      <c r="F20" s="164">
        <v>71403</v>
      </c>
      <c r="G20" s="166">
        <v>40095</v>
      </c>
      <c r="H20" s="167">
        <v>74110</v>
      </c>
      <c r="I20" s="165">
        <v>75317</v>
      </c>
      <c r="J20" s="164">
        <v>67111</v>
      </c>
      <c r="K20" s="165">
        <v>87556</v>
      </c>
      <c r="L20" s="164">
        <v>75564</v>
      </c>
      <c r="M20" s="168">
        <v>53387</v>
      </c>
      <c r="N20" s="125">
        <f t="shared" si="0"/>
        <v>757498</v>
      </c>
    </row>
    <row r="21" spans="1:14" ht="15.75" thickBot="1">
      <c r="A21" s="126" t="s">
        <v>32</v>
      </c>
      <c r="B21" s="127">
        <f t="shared" ref="B21:M21" si="2">SUM(B17:B20)</f>
        <v>80878</v>
      </c>
      <c r="C21" s="128">
        <f t="shared" si="2"/>
        <v>65134</v>
      </c>
      <c r="D21" s="127">
        <f t="shared" si="2"/>
        <v>76881</v>
      </c>
      <c r="E21" s="128">
        <f t="shared" si="2"/>
        <v>190896</v>
      </c>
      <c r="F21" s="127">
        <f t="shared" si="2"/>
        <v>142009</v>
      </c>
      <c r="G21" s="129">
        <f t="shared" si="2"/>
        <v>79078</v>
      </c>
      <c r="H21" s="130">
        <f t="shared" si="2"/>
        <v>151274</v>
      </c>
      <c r="I21" s="129">
        <f t="shared" si="2"/>
        <v>154280</v>
      </c>
      <c r="J21" s="127">
        <f t="shared" si="2"/>
        <v>133169</v>
      </c>
      <c r="K21" s="129">
        <f t="shared" si="2"/>
        <v>178358</v>
      </c>
      <c r="L21" s="127">
        <f t="shared" si="2"/>
        <v>159293</v>
      </c>
      <c r="M21" s="59">
        <f t="shared" si="2"/>
        <v>108543</v>
      </c>
      <c r="N21" s="132">
        <f t="shared" si="0"/>
        <v>1519793</v>
      </c>
    </row>
    <row r="22" spans="1:14" ht="16.5" thickTop="1" thickBot="1">
      <c r="A22" s="133" t="s">
        <v>13</v>
      </c>
      <c r="B22" s="134">
        <f t="shared" ref="B22:G22" si="3">SUM(B3:B15,B21)</f>
        <v>195962.5</v>
      </c>
      <c r="C22" s="134">
        <f t="shared" si="3"/>
        <v>156101</v>
      </c>
      <c r="D22" s="134">
        <f t="shared" si="3"/>
        <v>203809.5</v>
      </c>
      <c r="E22" s="134">
        <f t="shared" si="3"/>
        <v>567914</v>
      </c>
      <c r="F22" s="134">
        <f t="shared" si="3"/>
        <v>420323</v>
      </c>
      <c r="G22" s="135">
        <f t="shared" si="3"/>
        <v>241417.5</v>
      </c>
      <c r="H22" s="136">
        <f t="shared" ref="H22:N22" si="4">SUM(H3:H15,H17:H20)</f>
        <v>425145</v>
      </c>
      <c r="I22" s="134">
        <f t="shared" si="4"/>
        <v>442774</v>
      </c>
      <c r="J22" s="134">
        <f t="shared" si="4"/>
        <v>389271.5</v>
      </c>
      <c r="K22" s="134">
        <f t="shared" si="4"/>
        <v>482262</v>
      </c>
      <c r="L22" s="134">
        <f t="shared" si="4"/>
        <v>426327.5</v>
      </c>
      <c r="M22" s="137">
        <f t="shared" si="4"/>
        <v>286348.5</v>
      </c>
      <c r="N22" s="138">
        <f t="shared" si="4"/>
        <v>4237656</v>
      </c>
    </row>
    <row r="23" spans="1:14">
      <c r="A23" s="82" t="s">
        <v>33</v>
      </c>
      <c r="B23" s="68">
        <v>11669</v>
      </c>
      <c r="C23" s="69">
        <v>7932</v>
      </c>
      <c r="D23" s="70">
        <v>12407</v>
      </c>
      <c r="E23" s="71">
        <v>27522</v>
      </c>
      <c r="F23" s="70">
        <v>22654</v>
      </c>
      <c r="G23" s="72">
        <v>12451</v>
      </c>
      <c r="H23" s="73">
        <v>10425</v>
      </c>
      <c r="I23" s="71">
        <v>10776</v>
      </c>
      <c r="J23" s="70">
        <v>9168</v>
      </c>
      <c r="K23" s="71">
        <v>9930</v>
      </c>
      <c r="L23" s="70">
        <v>14301</v>
      </c>
      <c r="M23" s="74">
        <v>6292</v>
      </c>
      <c r="N23" s="75">
        <f>SUM(B23:M23)</f>
        <v>155527</v>
      </c>
    </row>
    <row r="24" spans="1:14">
      <c r="A24" s="67" t="s">
        <v>34</v>
      </c>
      <c r="B24" s="68">
        <v>6422</v>
      </c>
      <c r="C24" s="69">
        <v>6857</v>
      </c>
      <c r="D24" s="70">
        <v>5767</v>
      </c>
      <c r="E24" s="71">
        <v>15821</v>
      </c>
      <c r="F24" s="70">
        <v>15052</v>
      </c>
      <c r="G24" s="72">
        <v>11446</v>
      </c>
      <c r="H24" s="73">
        <v>10520</v>
      </c>
      <c r="I24" s="71">
        <v>15030</v>
      </c>
      <c r="J24" s="70">
        <v>16504</v>
      </c>
      <c r="K24" s="71">
        <v>15596</v>
      </c>
      <c r="L24" s="70">
        <v>15503</v>
      </c>
      <c r="M24" s="74">
        <v>13152</v>
      </c>
      <c r="N24" s="75">
        <f>SUM(B24:M24)</f>
        <v>147670</v>
      </c>
    </row>
  </sheetData>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sheetPr>
    <tabColor theme="3" tint="0.39997558519241921"/>
  </sheetPr>
  <dimension ref="A1:N23"/>
  <sheetViews>
    <sheetView tabSelected="1" workbookViewId="0">
      <selection activeCell="K8" sqref="K8"/>
    </sheetView>
  </sheetViews>
  <sheetFormatPr defaultRowHeight="15"/>
  <cols>
    <col min="1" max="1" width="13.28515625" bestFit="1" customWidth="1"/>
  </cols>
  <sheetData>
    <row r="1" spans="1:14" ht="15.75" thickBot="1">
      <c r="A1" s="76" t="s">
        <v>0</v>
      </c>
      <c r="B1" s="77" t="s">
        <v>1</v>
      </c>
      <c r="C1" s="77" t="s">
        <v>2</v>
      </c>
      <c r="D1" s="77" t="s">
        <v>3</v>
      </c>
      <c r="E1" s="77" t="s">
        <v>4</v>
      </c>
      <c r="F1" s="77" t="s">
        <v>5</v>
      </c>
      <c r="G1" s="78" t="s">
        <v>6</v>
      </c>
      <c r="H1" s="79" t="s">
        <v>7</v>
      </c>
      <c r="I1" s="77" t="s">
        <v>8</v>
      </c>
      <c r="J1" s="77" t="s">
        <v>9</v>
      </c>
      <c r="K1" s="77" t="s">
        <v>10</v>
      </c>
      <c r="L1" s="77" t="s">
        <v>11</v>
      </c>
      <c r="M1" s="80" t="s">
        <v>12</v>
      </c>
      <c r="N1" s="81" t="s">
        <v>13</v>
      </c>
    </row>
    <row r="2" spans="1:14">
      <c r="A2" s="82" t="s">
        <v>36</v>
      </c>
      <c r="B2" s="139">
        <v>1884</v>
      </c>
      <c r="C2" s="84">
        <v>1820</v>
      </c>
      <c r="D2" s="140">
        <v>1809</v>
      </c>
      <c r="E2" s="141">
        <v>5150</v>
      </c>
      <c r="F2" s="140">
        <v>3961</v>
      </c>
      <c r="G2" s="142">
        <v>3065</v>
      </c>
      <c r="H2" s="143">
        <v>4494</v>
      </c>
      <c r="I2" s="141">
        <v>4210</v>
      </c>
      <c r="J2" s="140">
        <v>4150</v>
      </c>
      <c r="K2" s="141">
        <v>4949</v>
      </c>
      <c r="L2" s="140">
        <v>4743</v>
      </c>
      <c r="M2" s="144">
        <v>2777</v>
      </c>
      <c r="N2" s="88">
        <f t="shared" ref="N2:N20" si="0">SUM(B2:M2)</f>
        <v>43012</v>
      </c>
    </row>
    <row r="3" spans="1:14">
      <c r="A3" s="82" t="s">
        <v>15</v>
      </c>
      <c r="B3">
        <v>2015</v>
      </c>
      <c r="C3" s="69">
        <v>1577</v>
      </c>
      <c r="D3" s="70">
        <v>1442</v>
      </c>
      <c r="E3" s="71">
        <v>5253</v>
      </c>
      <c r="F3" s="70">
        <v>4076</v>
      </c>
      <c r="G3" s="72">
        <v>2784</v>
      </c>
      <c r="H3" s="73">
        <v>4246</v>
      </c>
      <c r="I3" s="71">
        <v>4012</v>
      </c>
      <c r="J3" s="70">
        <v>4248</v>
      </c>
      <c r="K3" s="71">
        <v>4636</v>
      </c>
      <c r="L3" s="70">
        <v>4872</v>
      </c>
      <c r="M3" s="74">
        <v>2535</v>
      </c>
      <c r="N3" s="75">
        <f>SUM(B3:M3)</f>
        <v>41696</v>
      </c>
    </row>
    <row r="4" spans="1:14">
      <c r="A4" s="82" t="s">
        <v>35</v>
      </c>
      <c r="B4" s="68">
        <v>1205.5</v>
      </c>
      <c r="C4" s="69">
        <v>909</v>
      </c>
      <c r="D4" s="70">
        <v>957.5</v>
      </c>
      <c r="E4" s="71">
        <v>3026</v>
      </c>
      <c r="F4" s="70">
        <v>3144</v>
      </c>
      <c r="G4" s="72">
        <v>1449.5</v>
      </c>
      <c r="H4" s="73">
        <v>2986</v>
      </c>
      <c r="I4" s="71">
        <v>2980</v>
      </c>
      <c r="J4" s="70">
        <v>2772</v>
      </c>
      <c r="K4" s="71">
        <v>2647</v>
      </c>
      <c r="L4" s="70">
        <v>2579.5</v>
      </c>
      <c r="M4" s="74">
        <v>1668.5</v>
      </c>
      <c r="N4" s="75">
        <f t="shared" si="0"/>
        <v>26324.5</v>
      </c>
    </row>
    <row r="5" spans="1:14">
      <c r="A5" s="82" t="s">
        <v>16</v>
      </c>
      <c r="B5" s="68">
        <v>3290</v>
      </c>
      <c r="C5" s="69">
        <v>5011</v>
      </c>
      <c r="D5" s="70">
        <v>2086</v>
      </c>
      <c r="E5" s="71">
        <v>5091</v>
      </c>
      <c r="F5" s="70">
        <v>4204</v>
      </c>
      <c r="G5" s="72">
        <v>6665</v>
      </c>
      <c r="H5" s="73">
        <v>4433</v>
      </c>
      <c r="I5" s="71">
        <v>4435</v>
      </c>
      <c r="J5" s="70">
        <v>4482</v>
      </c>
      <c r="K5" s="71">
        <v>5345</v>
      </c>
      <c r="L5" s="70">
        <v>4418</v>
      </c>
      <c r="M5" s="74">
        <v>2963</v>
      </c>
      <c r="N5" s="75">
        <f t="shared" si="0"/>
        <v>52423</v>
      </c>
    </row>
    <row r="6" spans="1:14">
      <c r="A6" s="82" t="s">
        <v>17</v>
      </c>
      <c r="B6" s="92">
        <v>1757</v>
      </c>
      <c r="C6" s="69">
        <v>1232</v>
      </c>
      <c r="D6" s="70">
        <v>2716</v>
      </c>
      <c r="E6" s="71">
        <v>10876</v>
      </c>
      <c r="F6" s="70">
        <v>8753</v>
      </c>
      <c r="G6" s="72">
        <v>7336</v>
      </c>
      <c r="H6" s="73">
        <v>7718</v>
      </c>
      <c r="I6" s="71">
        <v>8647</v>
      </c>
      <c r="J6" s="70">
        <v>8233</v>
      </c>
      <c r="K6" s="71">
        <v>9183</v>
      </c>
      <c r="L6" s="70">
        <v>8185</v>
      </c>
      <c r="M6" s="74">
        <v>4882</v>
      </c>
      <c r="N6" s="75">
        <f t="shared" si="0"/>
        <v>79518</v>
      </c>
    </row>
    <row r="7" spans="1:14">
      <c r="A7" s="82" t="s">
        <v>19</v>
      </c>
      <c r="B7" s="92">
        <v>6776</v>
      </c>
      <c r="C7" s="93">
        <v>5585</v>
      </c>
      <c r="D7" s="146">
        <v>2934</v>
      </c>
      <c r="E7" s="147">
        <v>38275</v>
      </c>
      <c r="F7" s="146">
        <v>29783</v>
      </c>
      <c r="G7" s="148">
        <v>25693</v>
      </c>
      <c r="H7" s="149">
        <v>26297</v>
      </c>
      <c r="I7" s="147">
        <v>28173</v>
      </c>
      <c r="J7" s="146">
        <v>26269</v>
      </c>
      <c r="K7" s="147">
        <v>29170</v>
      </c>
      <c r="L7" s="146">
        <v>26670</v>
      </c>
      <c r="M7" s="150">
        <v>0</v>
      </c>
      <c r="N7" s="75">
        <f t="shared" si="0"/>
        <v>245625</v>
      </c>
    </row>
    <row r="8" spans="1:14">
      <c r="A8" s="82" t="s">
        <v>20</v>
      </c>
      <c r="B8" s="68">
        <v>17208</v>
      </c>
      <c r="C8" s="69">
        <v>11810</v>
      </c>
      <c r="D8" s="70">
        <v>12774</v>
      </c>
      <c r="E8" s="71">
        <v>32884</v>
      </c>
      <c r="F8" s="70">
        <v>27271</v>
      </c>
      <c r="G8" s="72">
        <v>20153</v>
      </c>
      <c r="H8" s="73">
        <v>24593</v>
      </c>
      <c r="I8" s="71">
        <v>27142</v>
      </c>
      <c r="J8" s="70">
        <v>24488</v>
      </c>
      <c r="K8" s="71">
        <v>31787</v>
      </c>
      <c r="L8" s="70">
        <v>25331</v>
      </c>
      <c r="M8" s="74">
        <v>16181</v>
      </c>
      <c r="N8" s="75">
        <f t="shared" si="0"/>
        <v>271622</v>
      </c>
    </row>
    <row r="9" spans="1:14">
      <c r="A9" s="82" t="s">
        <v>21</v>
      </c>
      <c r="B9" s="170">
        <v>1890</v>
      </c>
      <c r="C9" s="93">
        <v>1656</v>
      </c>
      <c r="D9" s="146">
        <v>1215</v>
      </c>
      <c r="E9" s="147">
        <v>2728</v>
      </c>
      <c r="F9" s="70">
        <v>2338</v>
      </c>
      <c r="G9" s="72">
        <v>2047</v>
      </c>
      <c r="H9" s="149">
        <v>2664</v>
      </c>
      <c r="I9" s="147">
        <v>2503</v>
      </c>
      <c r="J9" s="146">
        <v>2475</v>
      </c>
      <c r="K9" s="147">
        <v>2657</v>
      </c>
      <c r="L9" s="70">
        <v>2148</v>
      </c>
      <c r="M9" s="150">
        <v>2309</v>
      </c>
      <c r="N9" s="75">
        <f t="shared" si="0"/>
        <v>26630</v>
      </c>
    </row>
    <row r="10" spans="1:14">
      <c r="A10" s="82" t="s">
        <v>22</v>
      </c>
      <c r="B10" s="68">
        <v>2027</v>
      </c>
      <c r="C10" s="69">
        <v>1747</v>
      </c>
      <c r="D10" s="70">
        <v>1479</v>
      </c>
      <c r="E10" s="147">
        <v>4142</v>
      </c>
      <c r="F10" s="70">
        <v>4330</v>
      </c>
      <c r="G10" s="148">
        <v>3345</v>
      </c>
      <c r="H10" s="149">
        <v>4854</v>
      </c>
      <c r="I10" s="71">
        <v>5130</v>
      </c>
      <c r="J10" s="70">
        <v>0</v>
      </c>
      <c r="K10" s="71">
        <v>0</v>
      </c>
      <c r="L10" s="70">
        <v>3719</v>
      </c>
      <c r="M10" s="74">
        <v>1481</v>
      </c>
      <c r="N10" s="75">
        <f t="shared" si="0"/>
        <v>32254</v>
      </c>
    </row>
    <row r="11" spans="1:14">
      <c r="A11" s="82" t="s">
        <v>23</v>
      </c>
      <c r="B11" s="68">
        <v>651</v>
      </c>
      <c r="C11" s="69">
        <v>603</v>
      </c>
      <c r="D11" s="70">
        <v>0</v>
      </c>
      <c r="E11" s="71">
        <v>1072</v>
      </c>
      <c r="F11" s="151">
        <v>1119</v>
      </c>
      <c r="G11" s="72">
        <v>939</v>
      </c>
      <c r="H11" s="73">
        <v>1198</v>
      </c>
      <c r="I11" s="71">
        <v>1139</v>
      </c>
      <c r="J11" s="70">
        <v>1049</v>
      </c>
      <c r="K11" s="71">
        <v>1167</v>
      </c>
      <c r="L11" s="70">
        <v>1037</v>
      </c>
      <c r="M11" s="74">
        <v>611</v>
      </c>
      <c r="N11" s="75">
        <f t="shared" si="0"/>
        <v>10585</v>
      </c>
    </row>
    <row r="12" spans="1:14">
      <c r="A12" s="82" t="s">
        <v>24</v>
      </c>
      <c r="B12" s="68">
        <v>70216</v>
      </c>
      <c r="C12" s="69">
        <v>33972</v>
      </c>
      <c r="D12" s="70">
        <v>36392</v>
      </c>
      <c r="E12" s="71">
        <v>249387</v>
      </c>
      <c r="F12" s="152">
        <v>203134</v>
      </c>
      <c r="G12" s="153">
        <v>141473</v>
      </c>
      <c r="H12" s="73">
        <v>182620</v>
      </c>
      <c r="I12" s="71">
        <v>198840</v>
      </c>
      <c r="J12" s="70">
        <v>178529</v>
      </c>
      <c r="K12" s="71">
        <v>198755</v>
      </c>
      <c r="L12" s="70">
        <v>191640</v>
      </c>
      <c r="M12" s="74">
        <v>115763</v>
      </c>
      <c r="N12" s="75">
        <f t="shared" si="0"/>
        <v>1800721</v>
      </c>
    </row>
    <row r="13" spans="1:14">
      <c r="A13" s="82" t="s">
        <v>25</v>
      </c>
      <c r="B13" s="98">
        <v>1984</v>
      </c>
      <c r="C13" s="69">
        <v>1823</v>
      </c>
      <c r="D13" s="70">
        <v>1403</v>
      </c>
      <c r="E13" s="71">
        <v>4129</v>
      </c>
      <c r="F13" s="70">
        <v>2405</v>
      </c>
      <c r="G13" s="153">
        <v>2048</v>
      </c>
      <c r="H13" s="73">
        <v>2907</v>
      </c>
      <c r="I13" s="71">
        <v>2590</v>
      </c>
      <c r="J13" s="70">
        <v>2574</v>
      </c>
      <c r="K13" s="71">
        <v>3098</v>
      </c>
      <c r="L13" s="70">
        <v>2855</v>
      </c>
      <c r="M13" s="74">
        <v>1928</v>
      </c>
      <c r="N13" s="75">
        <f t="shared" si="0"/>
        <v>29744</v>
      </c>
    </row>
    <row r="14" spans="1:14" ht="15.75" thickBot="1">
      <c r="A14" s="100" t="s">
        <v>26</v>
      </c>
      <c r="B14" s="101">
        <v>1643.5</v>
      </c>
      <c r="C14" s="102">
        <v>1528</v>
      </c>
      <c r="D14" s="154">
        <v>1370</v>
      </c>
      <c r="E14" s="155">
        <v>3859</v>
      </c>
      <c r="F14" s="154">
        <v>3378</v>
      </c>
      <c r="G14" s="156">
        <v>2509</v>
      </c>
      <c r="H14" s="157">
        <v>3117.5</v>
      </c>
      <c r="I14" s="155">
        <v>3376.5</v>
      </c>
      <c r="J14" s="154">
        <v>3279.5</v>
      </c>
      <c r="K14" s="155">
        <v>3533</v>
      </c>
      <c r="L14" s="152">
        <v>3345</v>
      </c>
      <c r="M14" s="74">
        <v>1247.5</v>
      </c>
      <c r="N14" s="106">
        <f>SUM(B14:M14)</f>
        <v>32186.5</v>
      </c>
    </row>
    <row r="15" spans="1:14" ht="15.75" thickBot="1">
      <c r="A15" s="107" t="s">
        <v>27</v>
      </c>
      <c r="B15" s="108">
        <f t="shared" ref="B15:L15" si="1">SUM(B2:B14)</f>
        <v>112547</v>
      </c>
      <c r="C15" s="108">
        <f t="shared" si="1"/>
        <v>69273</v>
      </c>
      <c r="D15" s="108">
        <f t="shared" si="1"/>
        <v>66577.5</v>
      </c>
      <c r="E15" s="108">
        <f t="shared" si="1"/>
        <v>365872</v>
      </c>
      <c r="F15" s="108">
        <f t="shared" si="1"/>
        <v>297896</v>
      </c>
      <c r="G15" s="109">
        <f t="shared" si="1"/>
        <v>219506.5</v>
      </c>
      <c r="H15" s="110">
        <f t="shared" si="1"/>
        <v>272127.5</v>
      </c>
      <c r="I15" s="108">
        <f t="shared" si="1"/>
        <v>293177.5</v>
      </c>
      <c r="J15" s="108">
        <f t="shared" si="1"/>
        <v>262548.5</v>
      </c>
      <c r="K15" s="108">
        <f t="shared" si="1"/>
        <v>296927</v>
      </c>
      <c r="L15" s="108">
        <f t="shared" si="1"/>
        <v>281542.5</v>
      </c>
      <c r="M15" s="111">
        <f>SUM(M2:M14)</f>
        <v>154346</v>
      </c>
      <c r="N15" s="112">
        <f t="shared" si="0"/>
        <v>2692341</v>
      </c>
    </row>
    <row r="16" spans="1:14">
      <c r="A16" s="113" t="s">
        <v>28</v>
      </c>
      <c r="B16" s="114">
        <v>10364</v>
      </c>
      <c r="C16" s="115">
        <v>8594</v>
      </c>
      <c r="D16" s="159">
        <v>7600</v>
      </c>
      <c r="E16" s="160">
        <v>26551</v>
      </c>
      <c r="F16" s="159">
        <v>21771</v>
      </c>
      <c r="G16" s="161">
        <v>16430</v>
      </c>
      <c r="H16" s="162">
        <v>24373</v>
      </c>
      <c r="I16" s="160">
        <v>25232</v>
      </c>
      <c r="J16" s="159">
        <v>21068</v>
      </c>
      <c r="K16" s="160">
        <v>27200</v>
      </c>
      <c r="L16" s="159">
        <v>25363</v>
      </c>
      <c r="M16" s="163">
        <v>14770</v>
      </c>
      <c r="N16" s="119">
        <f t="shared" si="0"/>
        <v>229316</v>
      </c>
    </row>
    <row r="17" spans="1:14">
      <c r="A17" s="82" t="s">
        <v>29</v>
      </c>
      <c r="B17" s="68">
        <v>22085</v>
      </c>
      <c r="C17" s="69">
        <v>18204</v>
      </c>
      <c r="D17" s="70">
        <v>14711</v>
      </c>
      <c r="E17" s="71">
        <v>52180</v>
      </c>
      <c r="F17" s="70">
        <v>43116</v>
      </c>
      <c r="G17" s="72">
        <v>20819</v>
      </c>
      <c r="H17" s="73">
        <v>44267</v>
      </c>
      <c r="I17" s="71">
        <v>44411</v>
      </c>
      <c r="J17" s="70">
        <v>39922</v>
      </c>
      <c r="K17" s="71">
        <v>49336</v>
      </c>
      <c r="L17" s="70">
        <v>44413</v>
      </c>
      <c r="M17" s="74">
        <v>23642</v>
      </c>
      <c r="N17" s="75">
        <f t="shared" si="0"/>
        <v>417106</v>
      </c>
    </row>
    <row r="18" spans="1:14">
      <c r="A18" s="82" t="s">
        <v>30</v>
      </c>
      <c r="B18" s="68">
        <v>10968</v>
      </c>
      <c r="C18" s="69">
        <v>8546</v>
      </c>
      <c r="D18" s="70">
        <v>6197</v>
      </c>
      <c r="E18" s="71">
        <v>25987</v>
      </c>
      <c r="F18" s="70">
        <v>21314</v>
      </c>
      <c r="G18" s="72">
        <v>15327</v>
      </c>
      <c r="H18" s="73">
        <v>21339</v>
      </c>
      <c r="I18" s="71">
        <v>23395</v>
      </c>
      <c r="J18" s="70">
        <v>20999</v>
      </c>
      <c r="K18" s="71">
        <v>25851</v>
      </c>
      <c r="L18" s="70">
        <v>24385</v>
      </c>
      <c r="M18" s="74">
        <v>13753</v>
      </c>
      <c r="N18" s="75">
        <f t="shared" si="0"/>
        <v>218061</v>
      </c>
    </row>
    <row r="19" spans="1:14" ht="15.75" thickBot="1">
      <c r="A19" s="82" t="s">
        <v>31</v>
      </c>
      <c r="B19" s="120">
        <v>45526</v>
      </c>
      <c r="C19" s="121">
        <v>36357</v>
      </c>
      <c r="D19" s="164">
        <v>116858</v>
      </c>
      <c r="E19" s="165">
        <v>104217</v>
      </c>
      <c r="F19" s="164">
        <v>81131</v>
      </c>
      <c r="G19" s="166">
        <v>59021</v>
      </c>
      <c r="H19" s="167">
        <v>61737</v>
      </c>
      <c r="I19" s="165">
        <v>74826</v>
      </c>
      <c r="J19" s="164">
        <v>84414</v>
      </c>
      <c r="K19" s="165">
        <v>95894</v>
      </c>
      <c r="L19" s="164">
        <v>85833</v>
      </c>
      <c r="M19" s="168">
        <v>62231</v>
      </c>
      <c r="N19" s="125">
        <f t="shared" si="0"/>
        <v>908045</v>
      </c>
    </row>
    <row r="20" spans="1:14" ht="15.75" thickBot="1">
      <c r="A20" s="126" t="s">
        <v>32</v>
      </c>
      <c r="B20" s="127">
        <f t="shared" ref="B20:M20" si="2">SUM(B16:B19)</f>
        <v>88943</v>
      </c>
      <c r="C20" s="128">
        <f t="shared" si="2"/>
        <v>71701</v>
      </c>
      <c r="D20" s="127">
        <f t="shared" si="2"/>
        <v>145366</v>
      </c>
      <c r="E20" s="128">
        <f t="shared" si="2"/>
        <v>208935</v>
      </c>
      <c r="F20" s="127">
        <f t="shared" si="2"/>
        <v>167332</v>
      </c>
      <c r="G20" s="129">
        <f t="shared" si="2"/>
        <v>111597</v>
      </c>
      <c r="H20" s="130">
        <f t="shared" si="2"/>
        <v>151716</v>
      </c>
      <c r="I20" s="129">
        <f t="shared" si="2"/>
        <v>167864</v>
      </c>
      <c r="J20" s="127">
        <f t="shared" si="2"/>
        <v>166403</v>
      </c>
      <c r="K20" s="129">
        <f t="shared" si="2"/>
        <v>198281</v>
      </c>
      <c r="L20" s="127">
        <f t="shared" si="2"/>
        <v>179994</v>
      </c>
      <c r="M20" s="59">
        <f t="shared" si="2"/>
        <v>114396</v>
      </c>
      <c r="N20" s="132">
        <f t="shared" si="0"/>
        <v>1772528</v>
      </c>
    </row>
    <row r="21" spans="1:14" ht="16.5" thickTop="1" thickBot="1">
      <c r="A21" s="133" t="s">
        <v>37</v>
      </c>
      <c r="B21" s="134">
        <f t="shared" ref="B21:G21" si="3">SUM(B2:B14,B20)</f>
        <v>201490</v>
      </c>
      <c r="C21" s="134">
        <f t="shared" si="3"/>
        <v>140974</v>
      </c>
      <c r="D21" s="134">
        <f t="shared" si="3"/>
        <v>211943.5</v>
      </c>
      <c r="E21" s="134">
        <f t="shared" si="3"/>
        <v>574807</v>
      </c>
      <c r="F21" s="134">
        <f t="shared" si="3"/>
        <v>465228</v>
      </c>
      <c r="G21" s="135">
        <f t="shared" si="3"/>
        <v>331103.5</v>
      </c>
      <c r="H21" s="136">
        <f t="shared" ref="H21:N21" si="4">SUM(H2:H14,H16:H19)</f>
        <v>423843.5</v>
      </c>
      <c r="I21" s="134">
        <f t="shared" si="4"/>
        <v>461041.5</v>
      </c>
      <c r="J21" s="134">
        <f t="shared" si="4"/>
        <v>428951.5</v>
      </c>
      <c r="K21" s="134">
        <f t="shared" si="4"/>
        <v>495208</v>
      </c>
      <c r="L21" s="134">
        <f t="shared" si="4"/>
        <v>461536.5</v>
      </c>
      <c r="M21" s="137">
        <f>SUM(M2:M14,M16:M19)</f>
        <v>268742</v>
      </c>
      <c r="N21" s="138">
        <f t="shared" si="4"/>
        <v>4464869</v>
      </c>
    </row>
    <row r="22" spans="1:14">
      <c r="A22" s="82" t="s">
        <v>33</v>
      </c>
      <c r="B22" s="68">
        <v>14340</v>
      </c>
      <c r="C22" s="69">
        <v>9700</v>
      </c>
      <c r="D22" s="70">
        <v>10319</v>
      </c>
      <c r="E22" s="71">
        <v>32887</v>
      </c>
      <c r="F22" s="70">
        <v>27960</v>
      </c>
      <c r="G22" s="72">
        <v>22141</v>
      </c>
      <c r="H22" s="73">
        <v>27484</v>
      </c>
      <c r="I22" s="71">
        <v>28197</v>
      </c>
      <c r="J22" s="70">
        <v>28718</v>
      </c>
      <c r="K22" s="71">
        <v>28393</v>
      </c>
      <c r="L22" s="70">
        <v>28955</v>
      </c>
      <c r="M22" s="74">
        <v>19395</v>
      </c>
      <c r="N22" s="75">
        <f>SUM(B22:M22)</f>
        <v>278489</v>
      </c>
    </row>
    <row r="23" spans="1:14">
      <c r="A23" s="67" t="s">
        <v>34</v>
      </c>
      <c r="B23" s="68">
        <v>6637</v>
      </c>
      <c r="C23" s="69">
        <v>7540</v>
      </c>
      <c r="D23" s="70">
        <v>3720</v>
      </c>
      <c r="E23" s="71">
        <v>14326</v>
      </c>
      <c r="F23" s="70">
        <v>18243</v>
      </c>
      <c r="G23" s="72">
        <v>12400</v>
      </c>
      <c r="H23" s="73">
        <v>13497</v>
      </c>
      <c r="I23" s="71">
        <v>14997</v>
      </c>
      <c r="J23" s="70">
        <v>16312</v>
      </c>
      <c r="K23" s="71">
        <v>16062</v>
      </c>
      <c r="L23" s="70">
        <v>15875</v>
      </c>
      <c r="M23" s="74">
        <v>13015</v>
      </c>
      <c r="N23" s="75">
        <f>SUM(B23:M23)</f>
        <v>152624</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2002-03</vt:lpstr>
      <vt:lpstr>2003-04</vt:lpstr>
      <vt:lpstr>2004-05</vt:lpstr>
      <vt:lpstr>2005-06</vt:lpstr>
      <vt:lpstr>2006-07</vt:lpstr>
      <vt:lpstr>2007-08</vt:lpstr>
      <vt:lpstr>2008-09</vt:lpstr>
      <vt:lpstr>2009-10</vt:lpstr>
    </vt:vector>
  </TitlesOfParts>
  <Company>UW Libraries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University of Washington</dc:creator>
  <cp:lastModifiedBy>UW Library User</cp:lastModifiedBy>
  <dcterms:created xsi:type="dcterms:W3CDTF">2010-08-02T22:27:33Z</dcterms:created>
  <dcterms:modified xsi:type="dcterms:W3CDTF">2012-07-03T16:57:11Z</dcterms:modified>
</cp:coreProperties>
</file>